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W10" i="4" s="1"/>
  <c r="P6" i="5"/>
  <c r="O6" i="5"/>
  <c r="I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F85" i="4"/>
  <c r="AT10" i="4"/>
  <c r="P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<sst xmlns="http://schemas.openxmlformats.org/spreadsheetml/2006/main" count="232" uniqueCount="120">
  <si>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</si>
  <si>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</si>
  <si>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</si>
  <si>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</si>
  <si>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</si>
  <si>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</si>
  <si>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</si>
  <si>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</si>
  <si>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</si>
  <si>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</si>
  <si>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</si>
  <si>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</si>
  <si>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</si>
  <si>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</si>
  <si>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</si>
  <si>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</si>
  <si>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</si>
  <si>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</si>
  <si>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</si>
  <si>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</si>
  <si>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</si>
  <si>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</si>
  <si>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</si>
  <si>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</si>
  <si>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</si>
  <si>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</si>
  <si>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</si>
  <si>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</si>
  <si>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</si>
  <si>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</si>
  <si>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</si>
  <si>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</si>
  <si>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</si>
  <si>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</si>
  <si>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</si>
  <si>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</si>
  <si>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</si>
  <si>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</si>
  <si>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</si>
  <si>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</si>
  <si>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</si>
  <si>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</si>
  <si>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</si>
  <si>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</si>
  <si>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</si>
  <si>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</si>
  <si>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</si>
  <si>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</si>
  <si>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</si>
  <si>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</si>
  <si>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</si>
  <si>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</si>
  <si>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</si>
  <si>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</si>
  <si>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</si>
  <si>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</si>
  <si>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</si>
  <si>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</si>
  <si>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</si>
  <si>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</si>
  <si>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</si>
  <si>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</si>
  <si>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</si>
  <si>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</si>
  <si>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</si>
  <si>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</si>
  <si>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</si>
  <si>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</si>
  <si>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</si>
  <si>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</si>
  <si>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</si>
  <si>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</si>
  <si>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</si>
  <si>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</si>
  <si>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</si>
  <si>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</si>
  <si>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</si>
  <si>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</si>
  <si>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</si>
  <si>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</si>
  <si>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</si>
  <si>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</si>
  <si>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</si>
  <si>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</si>
  <si>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</si>
  <si>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</si>
  <si>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</si>
  <si>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</si>
  <si>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</si>
  <si>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</si>
  <si>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</si>
  <si>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</si>
  <si>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</si>
  <si>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</si>
  <si>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</si>
  <si>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</si>
  <si>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</si>
  <si>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</si>
  <si>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</si>
  <si>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</si>
  <si>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</si>
  <si>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</si>
  <si>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</si>
  <si>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</si>
  <si>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</si>
  <si>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世羅町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</si>
  <si>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</si>
  <si>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</si>
  <si>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</si>
  <si>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</si>
  <si>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</si>
  <si>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</si>
  <si>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</si>
  <si>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</si>
  <si>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</si>
  <si>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</si>
  <si>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民間企業出身</t>
    <rPh sb="0" eb="2">
      <t>ミンカン</t>
    </rPh>
    <rPh sb="2" eb="4">
      <t>キギョウ</t>
    </rPh>
    <rPh sb="4" eb="6">
      <t>シュッシン</t>
    </rPh>
    <phoneticPr fontId="4"/>
  </si>
  <si>
    <t>　本町の経常収支比率は、96.35％と前年の89.39％は上回ったものの、全国平均（114.35％）や類似団体平均値（107.95％）のいずれからも大きく下回っている。
反対に累積欠損金比率は今年度も単年度収支が赤字であったため32.99％と、全国平均（0.79％）や類似団体平均値（12.44％）を大きく上回り、年々経営状況が悪化していることを示す結果となった。
これは平成２７年度から簡易水道事業と統合したことが大きく影響しているといえる。
本町の地理的特性でもある中山間地域の水道事業を担っていた簡易水道事業は、少子高齢化による人口減少に伴い給水人口が年々減少しているうえに、施設は点在していると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
また、企業債残高対給水収益比率も前年より改善されたとはいえ、平成１７年度から平成２１年度に渡り実施した村づくり交付金事業に伴う企業債発行が大きく影響し、1,275.16％と依然全国平均（270.87％）や類似団体平均値（483.11％）を大きく上回っている。
　供用開始から約５０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Ph sb="1" eb="3">
      <t>ホンチョウ</t>
    </rPh>
    <rPh sb="4" eb="6">
      <t>ケイジョウ</t>
    </rPh>
    <rPh sb="6" eb="8">
      <t>シュウシ</t>
    </rPh>
    <rPh sb="8" eb="10">
      <t>ヒリツ</t>
    </rPh>
    <rPh sb="19" eb="21">
      <t>ゼンネン</t>
    </rPh>
    <rPh sb="29" eb="31">
      <t>ウワマワ</t>
    </rPh>
    <rPh sb="37" eb="39">
      <t>ゼンコク</t>
    </rPh>
    <rPh sb="39" eb="41">
      <t>ヘイキン</t>
    </rPh>
    <rPh sb="51" eb="53">
      <t>ルイジ</t>
    </rPh>
    <rPh sb="53" eb="55">
      <t>ダンタイ</t>
    </rPh>
    <rPh sb="55" eb="58">
      <t>ヘイキンチ</t>
    </rPh>
    <rPh sb="74" eb="75">
      <t>オオ</t>
    </rPh>
    <rPh sb="77" eb="79">
      <t>シタマワ</t>
    </rPh>
    <rPh sb="85" eb="87">
      <t>ハンタイ</t>
    </rPh>
    <rPh sb="88" eb="90">
      <t>ルイセキ</t>
    </rPh>
    <rPh sb="90" eb="93">
      <t>ケッソンキン</t>
    </rPh>
    <rPh sb="93" eb="95">
      <t>ヒリツ</t>
    </rPh>
    <rPh sb="96" eb="99">
      <t>コンネンド</t>
    </rPh>
    <rPh sb="100" eb="103">
      <t>タンネンド</t>
    </rPh>
    <rPh sb="103" eb="105">
      <t>シュウシ</t>
    </rPh>
    <rPh sb="106" eb="108">
      <t>アカジ</t>
    </rPh>
    <rPh sb="122" eb="124">
      <t>ゼンコク</t>
    </rPh>
    <rPh sb="124" eb="126">
      <t>ヘイキン</t>
    </rPh>
    <rPh sb="134" eb="136">
      <t>ルイジ</t>
    </rPh>
    <rPh sb="136" eb="138">
      <t>ダンタイ</t>
    </rPh>
    <rPh sb="138" eb="141">
      <t>ヘイキンチ</t>
    </rPh>
    <rPh sb="150" eb="151">
      <t>オオ</t>
    </rPh>
    <rPh sb="153" eb="155">
      <t>ウワマワ</t>
    </rPh>
    <rPh sb="157" eb="159">
      <t>ネンネン</t>
    </rPh>
    <rPh sb="159" eb="161">
      <t>ケイエイ</t>
    </rPh>
    <rPh sb="161" eb="163">
      <t>ジョウキョウ</t>
    </rPh>
    <rPh sb="164" eb="166">
      <t>アッカ</t>
    </rPh>
    <rPh sb="173" eb="174">
      <t>シメ</t>
    </rPh>
    <rPh sb="175" eb="177">
      <t>ケッカ</t>
    </rPh>
    <rPh sb="186" eb="188">
      <t>ヘイセイ</t>
    </rPh>
    <rPh sb="355" eb="358">
      <t>ジョウスイドウ</t>
    </rPh>
    <rPh sb="358" eb="360">
      <t>ジギョウ</t>
    </rPh>
    <rPh sb="366" eb="368">
      <t>キュウスイ</t>
    </rPh>
    <rPh sb="368" eb="370">
      <t>シュウエキ</t>
    </rPh>
    <rPh sb="373" eb="375">
      <t>イジ</t>
    </rPh>
    <rPh sb="375" eb="378">
      <t>カンリヒ</t>
    </rPh>
    <rPh sb="381" eb="382">
      <t>マカナ</t>
    </rPh>
    <rPh sb="388" eb="389">
      <t>カカ</t>
    </rPh>
    <rPh sb="392" eb="395">
      <t>トウゴウゴ</t>
    </rPh>
    <rPh sb="396" eb="397">
      <t>マカナ</t>
    </rPh>
    <rPh sb="406" eb="408">
      <t>ケイエイ</t>
    </rPh>
    <rPh sb="408" eb="410">
      <t>ジョウキョウ</t>
    </rPh>
    <rPh sb="411" eb="412">
      <t>オチイ</t>
    </rPh>
    <rPh sb="414" eb="416">
      <t>ケッカ</t>
    </rPh>
    <rPh sb="425" eb="427">
      <t>キギョウ</t>
    </rPh>
    <rPh sb="427" eb="428">
      <t>サイ</t>
    </rPh>
    <rPh sb="428" eb="430">
      <t>ザンダカ</t>
    </rPh>
    <rPh sb="430" eb="431">
      <t>タイ</t>
    </rPh>
    <rPh sb="431" eb="433">
      <t>キュウスイ</t>
    </rPh>
    <rPh sb="433" eb="435">
      <t>シュウエキ</t>
    </rPh>
    <rPh sb="435" eb="437">
      <t>ヒリツ</t>
    </rPh>
    <rPh sb="452" eb="454">
      <t>ヘイセイ</t>
    </rPh>
    <rPh sb="456" eb="458">
      <t>ネンド</t>
    </rPh>
    <rPh sb="460" eb="462">
      <t>ヘイセイ</t>
    </rPh>
    <rPh sb="464" eb="466">
      <t>ネンド</t>
    </rPh>
    <rPh sb="467" eb="468">
      <t>ワタ</t>
    </rPh>
    <rPh sb="469" eb="471">
      <t>ジッシ</t>
    </rPh>
    <rPh sb="473" eb="474">
      <t>ムラ</t>
    </rPh>
    <rPh sb="477" eb="480">
      <t>コウフキン</t>
    </rPh>
    <rPh sb="480" eb="482">
      <t>ジギョウ</t>
    </rPh>
    <rPh sb="483" eb="484">
      <t>トモナ</t>
    </rPh>
    <rPh sb="485" eb="487">
      <t>キギョウ</t>
    </rPh>
    <rPh sb="487" eb="488">
      <t>サイ</t>
    </rPh>
    <rPh sb="488" eb="490">
      <t>ハッコウ</t>
    </rPh>
    <rPh sb="491" eb="492">
      <t>オオ</t>
    </rPh>
    <rPh sb="494" eb="496">
      <t>エイキョウ</t>
    </rPh>
    <rPh sb="508" eb="510">
      <t>イゼン</t>
    </rPh>
    <rPh sb="510" eb="512">
      <t>ゼンコク</t>
    </rPh>
    <rPh sb="512" eb="514">
      <t>ヘイキン</t>
    </rPh>
    <rPh sb="524" eb="526">
      <t>ルイジ</t>
    </rPh>
    <rPh sb="526" eb="528">
      <t>ダンタイ</t>
    </rPh>
    <rPh sb="528" eb="531">
      <t>ヘイキンチ</t>
    </rPh>
    <rPh sb="541" eb="542">
      <t>オオ</t>
    </rPh>
    <rPh sb="544" eb="546">
      <t>ウワマワ</t>
    </rPh>
    <rPh sb="553" eb="555">
      <t>キョウヨウ</t>
    </rPh>
    <rPh sb="555" eb="557">
      <t>カイシ</t>
    </rPh>
    <rPh sb="559" eb="560">
      <t>ヤク</t>
    </rPh>
    <rPh sb="562" eb="563">
      <t>ネン</t>
    </rPh>
    <rPh sb="563" eb="565">
      <t>ケイカ</t>
    </rPh>
    <rPh sb="567" eb="570">
      <t>ロウキュウカ</t>
    </rPh>
    <rPh sb="573" eb="575">
      <t>シセツ</t>
    </rPh>
    <rPh sb="576" eb="578">
      <t>コウシン</t>
    </rPh>
    <rPh sb="579" eb="581">
      <t>ネンネン</t>
    </rPh>
    <rPh sb="581" eb="583">
      <t>ゾウカ</t>
    </rPh>
    <rPh sb="583" eb="585">
      <t>ケイコウ</t>
    </rPh>
    <rPh sb="591" eb="593">
      <t>スイドウ</t>
    </rPh>
    <rPh sb="593" eb="595">
      <t>シセツ</t>
    </rPh>
    <rPh sb="595" eb="598">
      <t>タイシンカ</t>
    </rPh>
    <rPh sb="598" eb="600">
      <t>ケイカク</t>
    </rPh>
    <rPh sb="600" eb="601">
      <t>トウ</t>
    </rPh>
    <rPh sb="601" eb="603">
      <t>カクシュ</t>
    </rPh>
    <rPh sb="603" eb="605">
      <t>ケイカク</t>
    </rPh>
    <rPh sb="606" eb="607">
      <t>モト</t>
    </rPh>
    <rPh sb="609" eb="612">
      <t>ケイカクテキ</t>
    </rPh>
    <rPh sb="613" eb="615">
      <t>シセツ</t>
    </rPh>
    <rPh sb="616" eb="618">
      <t>コウシン</t>
    </rPh>
    <rPh sb="619" eb="620">
      <t>ム</t>
    </rPh>
    <rPh sb="621" eb="623">
      <t>シセツ</t>
    </rPh>
    <rPh sb="623" eb="625">
      <t>キボ</t>
    </rPh>
    <rPh sb="626" eb="628">
      <t>ミナオ</t>
    </rPh>
    <rPh sb="631" eb="633">
      <t>テキセツ</t>
    </rPh>
    <rPh sb="634" eb="636">
      <t>リョウキン</t>
    </rPh>
    <rPh sb="636" eb="638">
      <t>カクホ</t>
    </rPh>
    <rPh sb="641" eb="643">
      <t>リョウキン</t>
    </rPh>
    <rPh sb="643" eb="645">
      <t>カイテイ</t>
    </rPh>
    <rPh sb="647" eb="649">
      <t>チャクシュ</t>
    </rPh>
    <rPh sb="653" eb="655">
      <t>ケンゼン</t>
    </rPh>
    <rPh sb="656" eb="658">
      <t>ジギョウ</t>
    </rPh>
    <rPh sb="658" eb="660">
      <t>ウンエイ</t>
    </rPh>
    <rPh sb="661" eb="662">
      <t>ム</t>
    </rPh>
    <rPh sb="663" eb="664">
      <t>ト</t>
    </rPh>
    <rPh sb="665" eb="666">
      <t>ク</t>
    </rPh>
    <rPh sb="667" eb="669">
      <t>ヒツヨウ</t>
    </rPh>
    <phoneticPr fontId="4"/>
  </si>
  <si>
    <t>　施設の老朽化度合いを示す有形固定資産原価償却率は43.96％と、全国平均（47.91％）及び類似団体平均値（48.30％）のいずれも下回っている。
　しかしながら、経年化による施設や管路も老朽資産の増加が見込まれるため、水道施設耐震化計画に基づき優先順位や工法、また、財源面を考慮しながら適切な維持管理や更新に取り組む必要がある。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5" eb="46">
      <t>オヨ</t>
    </rPh>
    <rPh sb="47" eb="49">
      <t>ルイジ</t>
    </rPh>
    <rPh sb="49" eb="51">
      <t>ダンタイ</t>
    </rPh>
    <rPh sb="51" eb="54">
      <t>ヘイキンチ</t>
    </rPh>
    <rPh sb="67" eb="69">
      <t>シタマワ</t>
    </rPh>
    <rPh sb="83" eb="86">
      <t>ケイネンカ</t>
    </rPh>
    <rPh sb="89" eb="91">
      <t>シセツ</t>
    </rPh>
    <rPh sb="92" eb="94">
      <t>カンロ</t>
    </rPh>
    <rPh sb="95" eb="97">
      <t>ロウキュウ</t>
    </rPh>
    <rPh sb="97" eb="99">
      <t>シサン</t>
    </rPh>
    <rPh sb="100" eb="102">
      <t>ゾウカ</t>
    </rPh>
    <rPh sb="103" eb="105">
      <t>ミコ</t>
    </rPh>
    <rPh sb="111" eb="113">
      <t>スイドウ</t>
    </rPh>
    <rPh sb="113" eb="115">
      <t>シセツ</t>
    </rPh>
    <rPh sb="115" eb="117">
      <t>タイシン</t>
    </rPh>
    <rPh sb="117" eb="118">
      <t>カ</t>
    </rPh>
    <rPh sb="118" eb="120">
      <t>ケイカク</t>
    </rPh>
    <rPh sb="121" eb="122">
      <t>モト</t>
    </rPh>
    <rPh sb="124" eb="126">
      <t>ユウセン</t>
    </rPh>
    <rPh sb="126" eb="128">
      <t>ジュンイ</t>
    </rPh>
    <rPh sb="129" eb="131">
      <t>コウホウ</t>
    </rPh>
    <rPh sb="135" eb="137">
      <t>ザイゲン</t>
    </rPh>
    <rPh sb="137" eb="138">
      <t>メン</t>
    </rPh>
    <rPh sb="139" eb="141">
      <t>コウリョ</t>
    </rPh>
    <rPh sb="145" eb="147">
      <t>テキセツ</t>
    </rPh>
    <rPh sb="148" eb="150">
      <t>イジ</t>
    </rPh>
    <rPh sb="150" eb="152">
      <t>カンリ</t>
    </rPh>
    <rPh sb="153" eb="155">
      <t>コウシン</t>
    </rPh>
    <rPh sb="156" eb="157">
      <t>ト</t>
    </rPh>
    <rPh sb="158" eb="159">
      <t>ク</t>
    </rPh>
    <rPh sb="160" eb="162">
      <t>ヒツヨウ</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</si>
  <si>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7" eb="99">
      <t>ザイゲン</t>
    </rPh>
    <rPh sb="100" eb="102">
      <t>コッカン</t>
    </rPh>
    <rPh sb="105" eb="107">
      <t>キュウスイ</t>
    </rPh>
    <rPh sb="107" eb="109">
      <t>シュウエキ</t>
    </rPh>
    <rPh sb="111" eb="113">
      <t>ショウシ</t>
    </rPh>
    <rPh sb="113" eb="116">
      <t>コウレイカ</t>
    </rPh>
    <rPh sb="119" eb="121">
      <t>キュウスイ</t>
    </rPh>
    <rPh sb="121" eb="123">
      <t>ジンコウ</t>
    </rPh>
    <rPh sb="124" eb="126">
      <t>ゲンショウ</t>
    </rPh>
    <rPh sb="131" eb="133">
      <t>ゲンショウ</t>
    </rPh>
    <rPh sb="134" eb="136">
      <t>ミコ</t>
    </rPh>
    <rPh sb="143" eb="145">
      <t>ハンメン</t>
    </rPh>
    <rPh sb="146" eb="148">
      <t>シセツ</t>
    </rPh>
    <rPh sb="149" eb="152">
      <t>ロウキュウカ</t>
    </rPh>
    <rPh sb="155" eb="157">
      <t>コウシン</t>
    </rPh>
    <rPh sb="158" eb="159">
      <t>サ</t>
    </rPh>
    <rPh sb="164" eb="166">
      <t>ジョウキョウ</t>
    </rPh>
    <rPh sb="172" eb="174">
      <t>イジョウ</t>
    </rPh>
    <rPh sb="178" eb="179">
      <t>フ</t>
    </rPh>
    <rPh sb="182" eb="184">
      <t>コンゴ</t>
    </rPh>
    <rPh sb="185" eb="186">
      <t>キビ</t>
    </rPh>
    <rPh sb="188" eb="191">
      <t>ジョウキョウカ</t>
    </rPh>
    <rPh sb="194" eb="196">
      <t>カクシュ</t>
    </rPh>
    <rPh sb="196" eb="198">
      <t>ケイカク</t>
    </rPh>
    <rPh sb="199" eb="200">
      <t>モト</t>
    </rPh>
    <rPh sb="203" eb="207">
      <t>チュウチョウキテキ</t>
    </rPh>
    <rPh sb="208" eb="210">
      <t>テンボウ</t>
    </rPh>
    <rPh sb="213" eb="215">
      <t>ケイエイ</t>
    </rPh>
    <rPh sb="215" eb="217">
      <t>カイゼン</t>
    </rPh>
    <rPh sb="218" eb="220">
      <t>サッキュウ</t>
    </rPh>
    <rPh sb="221" eb="222">
      <t>ツト</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</si>
</sst>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E0-4F8A-A3AE-D671A1FBC0CB}"/>
            </c:ext>
          </c:extLst>
        </c:ser>
        <c:dLbls>
          <c:showLegendKey val="0"/>
          <c:showVal val="0"/>
          <c:showCatName val="0"/>
          <c:showSerName val="0"/>
          <c:showPercent val="0"/>
          <c:showBubbleSize val="0"/>
        </c:dLbls>
        <c:gapWidth val="150"/>
        <c:axId val="80066432"/>
        <c:axId val="80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5AE0-4F8A-A3AE-D671A1FBC0CB}"/>
            </c:ext>
          </c:extLst>
        </c:ser>
        <c:dLbls>
          <c:showLegendKey val="0"/>
          <c:showVal val="0"/>
          <c:showCatName val="0"/>
          <c:showSerName val="0"/>
          <c:showPercent val="0"/>
          <c:showBubbleSize val="0"/>
        </c:dLbls>
        <c:marker val="1"/>
        <c:smooth val="0"/>
        <c:axId val="80066432"/>
        <c:axId val="80072704"/>
      </c:lineChart>
      <c:dateAx>
        <c:axId val="80066432"/>
        <c:scaling>
          <c:orientation val="minMax"/>
        </c:scaling>
        <c:delete val="1"/>
        <c:axPos val="b"/>
        <c:numFmt formatCode="ge" sourceLinked="1"/>
        <c:majorTickMark val="none"/>
        <c:minorTickMark val="none"/>
        <c:tickLblPos val="none"/>
        <c:crossAx val="80072704"/>
        <c:crosses val="autoZero"/>
        <c:auto val="1"/>
        <c:lblOffset val="100"/>
        <c:baseTimeUnit val="years"/>
      </c:dateAx>
      <c:valAx>
        <c:axId val="80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45.02</c:v>
                </c:pt>
                <c:pt idx="1">
                  <c:v>51.41</c:v>
                </c:pt>
                <c:pt idx="2">
                  <c:v>49.4</c:v>
                </c:pt>
                <c:pt idx="3">
                  <c:v>53.75</c:v>
                </c:pt>
                <c:pt idx="4">
                  <c:v>52.92</c:v>
                </c:pt>
              </c:numCache>
            </c:numRef>
          </c:val>
          <c:extLst xmlns:c16r2="http://schemas.microsoft.com/office/drawing/2015/06/chart">
            <c:ext xmlns:c16="http://schemas.microsoft.com/office/drawing/2014/chart" uri="{C3380CC4-5D6E-409C-BE32-E72D297353CC}">
              <c16:uniqueId val="{00000000-2D15-40F9-8522-3E9439FAC40D}"/>
            </c:ext>
          </c:extLst>
        </c:ser>
        <c:dLbls>
          <c:showLegendKey val="0"/>
          <c:showVal val="0"/>
          <c:showCatName val="0"/>
          <c:showSerName val="0"/>
          <c:showPercent val="0"/>
          <c:showBubbleSize val="0"/>
        </c:dLbls>
        <c:gapWidth val="150"/>
        <c:axId val="89667072"/>
        <c:axId val="89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2D15-40F9-8522-3E9439FAC40D}"/>
            </c:ext>
          </c:extLst>
        </c:ser>
        <c:dLbls>
          <c:showLegendKey val="0"/>
          <c:showVal val="0"/>
          <c:showCatName val="0"/>
          <c:showSerName val="0"/>
          <c:showPercent val="0"/>
          <c:showBubbleSize val="0"/>
        </c:dLbls>
        <c:marker val="1"/>
        <c:smooth val="0"/>
        <c:axId val="89667072"/>
        <c:axId val="89668992"/>
      </c:lineChart>
      <c:dateAx>
        <c:axId val="89667072"/>
        <c:scaling>
          <c:orientation val="minMax"/>
        </c:scaling>
        <c:delete val="1"/>
        <c:axPos val="b"/>
        <c:numFmt formatCode="ge" sourceLinked="1"/>
        <c:majorTickMark val="none"/>
        <c:minorTickMark val="none"/>
        <c:tickLblPos val="none"/>
        <c:crossAx val="89668992"/>
        <c:crosses val="autoZero"/>
        <c:auto val="1"/>
        <c:lblOffset val="100"/>
        <c:baseTimeUnit val="years"/>
      </c:dateAx>
      <c:valAx>
        <c:axId val="89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90.28</c:v>
                </c:pt>
                <c:pt idx="1">
                  <c:v>90.67</c:v>
                </c:pt>
                <c:pt idx="2">
                  <c:v>93.86</c:v>
                </c:pt>
                <c:pt idx="3">
                  <c:v>92.26</c:v>
                </c:pt>
                <c:pt idx="4">
                  <c:v>93.42</c:v>
                </c:pt>
              </c:numCache>
            </c:numRef>
          </c:val>
          <c:extLst xmlns:c16r2="http://schemas.microsoft.com/office/drawing/2015/06/chart">
            <c:ext xmlns:c16="http://schemas.microsoft.com/office/drawing/2014/chart" uri="{C3380CC4-5D6E-409C-BE32-E72D297353CC}">
              <c16:uniqueId val="{00000000-6E0E-43FA-B862-8BFD6DBB52A6}"/>
            </c:ext>
          </c:extLst>
        </c:ser>
        <c:dLbls>
          <c:showLegendKey val="0"/>
          <c:showVal val="0"/>
          <c:showCatName val="0"/>
          <c:showSerName val="0"/>
          <c:showPercent val="0"/>
          <c:showBubbleSize val="0"/>
        </c:dLbls>
        <c:gapWidth val="150"/>
        <c:axId val="89397120"/>
        <c:axId val="89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6E0E-43FA-B862-8BFD6DBB52A6}"/>
            </c:ext>
          </c:extLst>
        </c:ser>
        <c:dLbls>
          <c:showLegendKey val="0"/>
          <c:showVal val="0"/>
          <c:showCatName val="0"/>
          <c:showSerName val="0"/>
          <c:showPercent val="0"/>
          <c:showBubbleSize val="0"/>
        </c:dLbls>
        <c:marker val="1"/>
        <c:smooth val="0"/>
        <c:axId val="89397120"/>
        <c:axId val="89403392"/>
      </c:lineChart>
      <c:dateAx>
        <c:axId val="89397120"/>
        <c:scaling>
          <c:orientation val="minMax"/>
        </c:scaling>
        <c:delete val="1"/>
        <c:axPos val="b"/>
        <c:numFmt formatCode="ge" sourceLinked="1"/>
        <c:majorTickMark val="none"/>
        <c:minorTickMark val="none"/>
        <c:tickLblPos val="none"/>
        <c:crossAx val="89403392"/>
        <c:crosses val="autoZero"/>
        <c:auto val="1"/>
        <c:lblOffset val="100"/>
        <c:baseTimeUnit val="years"/>
      </c:dateAx>
      <c:valAx>
        <c:axId val="89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66.510000000000005</c:v>
                </c:pt>
                <c:pt idx="1">
                  <c:v>104.26</c:v>
                </c:pt>
                <c:pt idx="2">
                  <c:v>117.22</c:v>
                </c:pt>
                <c:pt idx="3">
                  <c:v>89.39</c:v>
                </c:pt>
                <c:pt idx="4">
                  <c:v>96.35</c:v>
                </c:pt>
              </c:numCache>
            </c:numRef>
          </c:val>
          <c:extLst xmlns:c16r2="http://schemas.microsoft.com/office/drawing/2015/06/chart">
            <c:ext xmlns:c16="http://schemas.microsoft.com/office/drawing/2014/chart" uri="{C3380CC4-5D6E-409C-BE32-E72D297353CC}">
              <c16:uniqueId val="{00000000-3B26-46B6-9326-C48CAD022CCD}"/>
            </c:ext>
          </c:extLst>
        </c:ser>
        <c:dLbls>
          <c:showLegendKey val="0"/>
          <c:showVal val="0"/>
          <c:showCatName val="0"/>
          <c:showSerName val="0"/>
          <c:showPercent val="0"/>
          <c:showBubbleSize val="0"/>
        </c:dLbls>
        <c:gapWidth val="150"/>
        <c:axId val="80496896"/>
        <c:axId val="80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3B26-46B6-9326-C48CAD022CCD}"/>
            </c:ext>
          </c:extLst>
        </c:ser>
        <c:dLbls>
          <c:showLegendKey val="0"/>
          <c:showVal val="0"/>
          <c:showCatName val="0"/>
          <c:showSerName val="0"/>
          <c:showPercent val="0"/>
          <c:showBubbleSize val="0"/>
        </c:dLbls>
        <c:marker val="1"/>
        <c:smooth val="0"/>
        <c:axId val="80496896"/>
        <c:axId val="80503168"/>
      </c:lineChart>
      <c:dateAx>
        <c:axId val="80496896"/>
        <c:scaling>
          <c:orientation val="minMax"/>
        </c:scaling>
        <c:delete val="1"/>
        <c:axPos val="b"/>
        <c:numFmt formatCode="ge" sourceLinked="1"/>
        <c:majorTickMark val="none"/>
        <c:minorTickMark val="none"/>
        <c:tickLblPos val="none"/>
        <c:crossAx val="80503168"/>
        <c:crosses val="autoZero"/>
        <c:auto val="1"/>
        <c:lblOffset val="100"/>
        <c:baseTimeUnit val="years"/>
      </c:dateAx>
      <c:valAx>
        <c:axId val="8050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c:v>
                </c:pt>
                <c:pt idx="1">
                  <c:v>41.32</c:v>
                </c:pt>
                <c:pt idx="2">
                  <c:v>43.96</c:v>
                </c:pt>
                <c:pt idx="3">
                  <c:v>41.89</c:v>
                </c:pt>
                <c:pt idx="4">
                  <c:v>43.96</c:v>
                </c:pt>
              </c:numCache>
            </c:numRef>
          </c:val>
          <c:extLst xmlns:c16r2="http://schemas.microsoft.com/office/drawing/2015/06/chart">
            <c:ext xmlns:c16="http://schemas.microsoft.com/office/drawing/2014/chart" uri="{C3380CC4-5D6E-409C-BE32-E72D297353CC}">
              <c16:uniqueId val="{00000000-AC09-4FA7-90DC-AC0944119E8E}"/>
            </c:ext>
          </c:extLst>
        </c:ser>
        <c:dLbls>
          <c:showLegendKey val="0"/>
          <c:showVal val="0"/>
          <c:showCatName val="0"/>
          <c:showSerName val="0"/>
          <c:showPercent val="0"/>
          <c:showBubbleSize val="0"/>
        </c:dLbls>
        <c:gapWidth val="150"/>
        <c:axId val="80525952"/>
        <c:axId val="805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AC09-4FA7-90DC-AC0944119E8E}"/>
            </c:ext>
          </c:extLst>
        </c:ser>
        <c:dLbls>
          <c:showLegendKey val="0"/>
          <c:showVal val="0"/>
          <c:showCatName val="0"/>
          <c:showSerName val="0"/>
          <c:showPercent val="0"/>
          <c:showBubbleSize val="0"/>
        </c:dLbls>
        <c:marker val="1"/>
        <c:smooth val="0"/>
        <c:axId val="80525952"/>
        <c:axId val="80552704"/>
      </c:lineChart>
      <c:dateAx>
        <c:axId val="80525952"/>
        <c:scaling>
          <c:orientation val="minMax"/>
        </c:scaling>
        <c:delete val="1"/>
        <c:axPos val="b"/>
        <c:numFmt formatCode="ge" sourceLinked="1"/>
        <c:majorTickMark val="none"/>
        <c:minorTickMark val="none"/>
        <c:tickLblPos val="none"/>
        <c:crossAx val="80552704"/>
        <c:crosses val="autoZero"/>
        <c:auto val="1"/>
        <c:lblOffset val="100"/>
        <c:baseTimeUnit val="years"/>
      </c:dateAx>
      <c:valAx>
        <c:axId val="805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0.43</c:v>
                </c:pt>
                <c:pt idx="1">
                  <c:v>1.4</c:v>
                </c:pt>
                <c:pt idx="2">
                  <c:v>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64-4100-9711-BBE8A72BC58C}"/>
            </c:ext>
          </c:extLst>
        </c:ser>
        <c:dLbls>
          <c:showLegendKey val="0"/>
          <c:showVal val="0"/>
          <c:showCatName val="0"/>
          <c:showSerName val="0"/>
          <c:showPercent val="0"/>
          <c:showBubbleSize val="0"/>
        </c:dLbls>
        <c:gapWidth val="150"/>
        <c:axId val="80579584"/>
        <c:axId val="805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7E64-4100-9711-BBE8A72BC58C}"/>
            </c:ext>
          </c:extLst>
        </c:ser>
        <c:dLbls>
          <c:showLegendKey val="0"/>
          <c:showVal val="0"/>
          <c:showCatName val="0"/>
          <c:showSerName val="0"/>
          <c:showPercent val="0"/>
          <c:showBubbleSize val="0"/>
        </c:dLbls>
        <c:marker val="1"/>
        <c:smooth val="0"/>
        <c:axId val="80579584"/>
        <c:axId val="80585856"/>
      </c:lineChart>
      <c:dateAx>
        <c:axId val="80579584"/>
        <c:scaling>
          <c:orientation val="minMax"/>
        </c:scaling>
        <c:delete val="1"/>
        <c:axPos val="b"/>
        <c:numFmt formatCode="ge" sourceLinked="1"/>
        <c:majorTickMark val="none"/>
        <c:minorTickMark val="none"/>
        <c:tickLblPos val="none"/>
        <c:crossAx val="80585856"/>
        <c:crosses val="autoZero"/>
        <c:auto val="1"/>
        <c:lblOffset val="100"/>
        <c:baseTimeUnit val="years"/>
      </c:dateAx>
      <c:valAx>
        <c:axId val="80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469.23</c:v>
                </c:pt>
                <c:pt idx="1">
                  <c:v>0</c:v>
                </c:pt>
                <c:pt idx="2">
                  <c:v>0</c:v>
                </c:pt>
                <c:pt idx="3" formatCode="#,##0.00;&quot;△&quot;#,##0.00;&quot;-&quot;">
                  <c:v>28.18</c:v>
                </c:pt>
                <c:pt idx="4" formatCode="#,##0.00;&quot;△&quot;#,##0.00;&quot;-&quot;">
                  <c:v>32.99</c:v>
                </c:pt>
              </c:numCache>
            </c:numRef>
          </c:val>
          <c:extLst xmlns:c16r2="http://schemas.microsoft.com/office/drawing/2015/06/chart">
            <c:ext xmlns:c16="http://schemas.microsoft.com/office/drawing/2014/chart" uri="{C3380CC4-5D6E-409C-BE32-E72D297353CC}">
              <c16:uniqueId val="{00000000-4197-4087-8838-62503799717E}"/>
            </c:ext>
          </c:extLst>
        </c:ser>
        <c:dLbls>
          <c:showLegendKey val="0"/>
          <c:showVal val="0"/>
          <c:showCatName val="0"/>
          <c:showSerName val="0"/>
          <c:showPercent val="0"/>
          <c:showBubbleSize val="0"/>
        </c:dLbls>
        <c:gapWidth val="150"/>
        <c:axId val="80693120"/>
        <c:axId val="807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4197-4087-8838-62503799717E}"/>
            </c:ext>
          </c:extLst>
        </c:ser>
        <c:dLbls>
          <c:showLegendKey val="0"/>
          <c:showVal val="0"/>
          <c:showCatName val="0"/>
          <c:showSerName val="0"/>
          <c:showPercent val="0"/>
          <c:showBubbleSize val="0"/>
        </c:dLbls>
        <c:marker val="1"/>
        <c:smooth val="0"/>
        <c:axId val="80693120"/>
        <c:axId val="80703488"/>
      </c:lineChart>
      <c:dateAx>
        <c:axId val="80693120"/>
        <c:scaling>
          <c:orientation val="minMax"/>
        </c:scaling>
        <c:delete val="1"/>
        <c:axPos val="b"/>
        <c:numFmt formatCode="ge" sourceLinked="1"/>
        <c:majorTickMark val="none"/>
        <c:minorTickMark val="none"/>
        <c:tickLblPos val="none"/>
        <c:crossAx val="80703488"/>
        <c:crosses val="autoZero"/>
        <c:auto val="1"/>
        <c:lblOffset val="100"/>
        <c:baseTimeUnit val="years"/>
      </c:dateAx>
      <c:valAx>
        <c:axId val="8070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8416.75</c:v>
                </c:pt>
                <c:pt idx="1">
                  <c:v>9213.2000000000007</c:v>
                </c:pt>
                <c:pt idx="2">
                  <c:v>941.63</c:v>
                </c:pt>
                <c:pt idx="3">
                  <c:v>428.48</c:v>
                </c:pt>
                <c:pt idx="4">
                  <c:v>465.04</c:v>
                </c:pt>
              </c:numCache>
            </c:numRef>
          </c:val>
          <c:extLst xmlns:c16r2="http://schemas.microsoft.com/office/drawing/2015/06/chart">
            <c:ext xmlns:c16="http://schemas.microsoft.com/office/drawing/2014/chart" uri="{C3380CC4-5D6E-409C-BE32-E72D297353CC}">
              <c16:uniqueId val="{00000000-A202-4BDF-B60B-4723C4FE56E1}"/>
            </c:ext>
          </c:extLst>
        </c:ser>
        <c:dLbls>
          <c:showLegendKey val="0"/>
          <c:showVal val="0"/>
          <c:showCatName val="0"/>
          <c:showSerName val="0"/>
          <c:showPercent val="0"/>
          <c:showBubbleSize val="0"/>
        </c:dLbls>
        <c:gapWidth val="150"/>
        <c:axId val="80730368"/>
        <c:axId val="807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A202-4BDF-B60B-4723C4FE56E1}"/>
            </c:ext>
          </c:extLst>
        </c:ser>
        <c:dLbls>
          <c:showLegendKey val="0"/>
          <c:showVal val="0"/>
          <c:showCatName val="0"/>
          <c:showSerName val="0"/>
          <c:showPercent val="0"/>
          <c:showBubbleSize val="0"/>
        </c:dLbls>
        <c:marker val="1"/>
        <c:smooth val="0"/>
        <c:axId val="80730368"/>
        <c:axId val="80744832"/>
      </c:lineChart>
      <c:dateAx>
        <c:axId val="80730368"/>
        <c:scaling>
          <c:orientation val="minMax"/>
        </c:scaling>
        <c:delete val="1"/>
        <c:axPos val="b"/>
        <c:numFmt formatCode="ge" sourceLinked="1"/>
        <c:majorTickMark val="none"/>
        <c:minorTickMark val="none"/>
        <c:tickLblPos val="none"/>
        <c:crossAx val="80744832"/>
        <c:crosses val="autoZero"/>
        <c:auto val="1"/>
        <c:lblOffset val="100"/>
        <c:baseTimeUnit val="years"/>
      </c:dateAx>
      <c:valAx>
        <c:axId val="8074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7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1792.71</c:v>
                </c:pt>
                <c:pt idx="1">
                  <c:v>1078.28</c:v>
                </c:pt>
                <c:pt idx="2">
                  <c:v>1011.29</c:v>
                </c:pt>
                <c:pt idx="3">
                  <c:v>1391.67</c:v>
                </c:pt>
                <c:pt idx="4">
                  <c:v>1275.1600000000001</c:v>
                </c:pt>
              </c:numCache>
            </c:numRef>
          </c:val>
          <c:extLst xmlns:c16r2="http://schemas.microsoft.com/office/drawing/2015/06/chart">
            <c:ext xmlns:c16="http://schemas.microsoft.com/office/drawing/2014/chart" uri="{C3380CC4-5D6E-409C-BE32-E72D297353CC}">
              <c16:uniqueId val="{00000000-34D7-4173-B8C2-27EAE86A9CCF}"/>
            </c:ext>
          </c:extLst>
        </c:ser>
        <c:dLbls>
          <c:showLegendKey val="0"/>
          <c:showVal val="0"/>
          <c:showCatName val="0"/>
          <c:showSerName val="0"/>
          <c:showPercent val="0"/>
          <c:showBubbleSize val="0"/>
        </c:dLbls>
        <c:gapWidth val="150"/>
        <c:axId val="80783616"/>
        <c:axId val="807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34D7-4173-B8C2-27EAE86A9CCF}"/>
            </c:ext>
          </c:extLst>
        </c:ser>
        <c:dLbls>
          <c:showLegendKey val="0"/>
          <c:showVal val="0"/>
          <c:showCatName val="0"/>
          <c:showSerName val="0"/>
          <c:showPercent val="0"/>
          <c:showBubbleSize val="0"/>
        </c:dLbls>
        <c:marker val="1"/>
        <c:smooth val="0"/>
        <c:axId val="80783616"/>
        <c:axId val="80789888"/>
      </c:lineChart>
      <c:dateAx>
        <c:axId val="80783616"/>
        <c:scaling>
          <c:orientation val="minMax"/>
        </c:scaling>
        <c:delete val="1"/>
        <c:axPos val="b"/>
        <c:numFmt formatCode="ge" sourceLinked="1"/>
        <c:majorTickMark val="none"/>
        <c:minorTickMark val="none"/>
        <c:tickLblPos val="none"/>
        <c:crossAx val="80789888"/>
        <c:crosses val="autoZero"/>
        <c:auto val="1"/>
        <c:lblOffset val="100"/>
        <c:baseTimeUnit val="years"/>
      </c:dateAx>
      <c:valAx>
        <c:axId val="8078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7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40.880000000000003</c:v>
                </c:pt>
                <c:pt idx="1">
                  <c:v>55.75</c:v>
                </c:pt>
                <c:pt idx="2">
                  <c:v>76.989999999999995</c:v>
                </c:pt>
                <c:pt idx="3">
                  <c:v>55.97</c:v>
                </c:pt>
                <c:pt idx="4">
                  <c:v>58.49</c:v>
                </c:pt>
              </c:numCache>
            </c:numRef>
          </c:val>
          <c:extLst xmlns:c16r2="http://schemas.microsoft.com/office/drawing/2015/06/chart">
            <c:ext xmlns:c16="http://schemas.microsoft.com/office/drawing/2014/chart" uri="{C3380CC4-5D6E-409C-BE32-E72D297353CC}">
              <c16:uniqueId val="{00000000-1313-49EA-A967-C0B4DF6C35B1}"/>
            </c:ext>
          </c:extLst>
        </c:ser>
        <c:dLbls>
          <c:showLegendKey val="0"/>
          <c:showVal val="0"/>
          <c:showCatName val="0"/>
          <c:showSerName val="0"/>
          <c:showPercent val="0"/>
          <c:showBubbleSize val="0"/>
        </c:dLbls>
        <c:gapWidth val="150"/>
        <c:axId val="89339008"/>
        <c:axId val="89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1313-49EA-A967-C0B4DF6C35B1}"/>
            </c:ext>
          </c:extLst>
        </c:ser>
        <c:dLbls>
          <c:showLegendKey val="0"/>
          <c:showVal val="0"/>
          <c:showCatName val="0"/>
          <c:showSerName val="0"/>
          <c:showPercent val="0"/>
          <c:showBubbleSize val="0"/>
        </c:dLbls>
        <c:marker val="1"/>
        <c:smooth val="0"/>
        <c:axId val="89339008"/>
        <c:axId val="89340928"/>
      </c:lineChart>
      <c:dateAx>
        <c:axId val="89339008"/>
        <c:scaling>
          <c:orientation val="minMax"/>
        </c:scaling>
        <c:delete val="1"/>
        <c:axPos val="b"/>
        <c:numFmt formatCode="ge" sourceLinked="1"/>
        <c:majorTickMark val="none"/>
        <c:minorTickMark val="none"/>
        <c:tickLblPos val="none"/>
        <c:crossAx val="89340928"/>
        <c:crosses val="autoZero"/>
        <c:auto val="1"/>
        <c:lblOffset val="100"/>
        <c:baseTimeUnit val="years"/>
      </c:dateAx>
      <c:valAx>
        <c:axId val="89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519.13</c:v>
                </c:pt>
                <c:pt idx="1">
                  <c:v>376.71</c:v>
                </c:pt>
                <c:pt idx="2">
                  <c:v>273.60000000000002</c:v>
                </c:pt>
                <c:pt idx="3">
                  <c:v>377.46</c:v>
                </c:pt>
                <c:pt idx="4">
                  <c:v>360.11</c:v>
                </c:pt>
              </c:numCache>
            </c:numRef>
          </c:val>
          <c:extLst xmlns:c16r2="http://schemas.microsoft.com/office/drawing/2015/06/chart">
            <c:ext xmlns:c16="http://schemas.microsoft.com/office/drawing/2014/chart" uri="{C3380CC4-5D6E-409C-BE32-E72D297353CC}">
              <c16:uniqueId val="{00000000-19D4-44ED-8958-BBBA2BF12CDB}"/>
            </c:ext>
          </c:extLst>
        </c:ser>
        <c:dLbls>
          <c:showLegendKey val="0"/>
          <c:showVal val="0"/>
          <c:showCatName val="0"/>
          <c:showSerName val="0"/>
          <c:showPercent val="0"/>
          <c:showBubbleSize val="0"/>
        </c:dLbls>
        <c:gapWidth val="150"/>
        <c:axId val="89367680"/>
        <c:axId val="893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19D4-44ED-8958-BBBA2BF12CDB}"/>
            </c:ext>
          </c:extLst>
        </c:ser>
        <c:dLbls>
          <c:showLegendKey val="0"/>
          <c:showVal val="0"/>
          <c:showCatName val="0"/>
          <c:showSerName val="0"/>
          <c:showPercent val="0"/>
          <c:showBubbleSize val="0"/>
        </c:dLbls>
        <c:marker val="1"/>
        <c:smooth val="0"/>
        <c:axId val="89367680"/>
        <c:axId val="89369600"/>
      </c:lineChart>
      <c:dateAx>
        <c:axId val="89367680"/>
        <c:scaling>
          <c:orientation val="minMax"/>
        </c:scaling>
        <c:delete val="1"/>
        <c:axPos val="b"/>
        <c:numFmt formatCode="ge" sourceLinked="1"/>
        <c:majorTickMark val="none"/>
        <c:minorTickMark val="none"/>
        <c:tickLblPos val="none"/>
        <c:crossAx val="89369600"/>
        <c:crosses val="autoZero"/>
        <c:auto val="1"/>
        <c:lblOffset val="100"/>
        <c:baseTimeUnit val="years"/>
      </c:dateAx>
      <c:valAx>
        <c:axId val="893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世羅町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16845</v>
      </c>
      <c r="AM8" s="61"/>
      <c r="AN8" s="61"/>
      <c r="AO8" s="61"/>
      <c r="AP8" s="61"/>
      <c r="AQ8" s="61"/>
      <c r="AR8" s="61"/>
      <c r="AS8" s="61"/>
      <c r="AT8" s="51">
        <f>データ!$S$6</f>
        <v>278.14</v>
      </c>
      <c r="AU8" s="52"/>
      <c r="AV8" s="52"/>
      <c r="AW8" s="52"/>
      <c r="AX8" s="52"/>
      <c r="AY8" s="52"/>
      <c r="AZ8" s="52"/>
      <c r="BA8" s="52"/>
      <c r="BB8" s="53">
        <f>データ!$T$6</f>
        <v>60.56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61.56</v>
      </c>
      <c r="J10" s="52"/>
      <c r="K10" s="52"/>
      <c r="L10" s="52"/>
      <c r="M10" s="52"/>
      <c r="N10" s="52"/>
      <c r="O10" s="64"/>
      <c r="P10" s="53">
        <f>データ!$P$6</f>
        <v>48.59</v>
      </c>
      <c r="Q10" s="53"/>
      <c r="R10" s="53"/>
      <c r="S10" s="53"/>
      <c r="T10" s="53"/>
      <c r="U10" s="53"/>
      <c r="V10" s="53"/>
      <c r="W10" s="61">
        <f>データ!$Q$6</f>
        <v>3456</v>
      </c>
      <c r="X10" s="61"/>
      <c r="Y10" s="61"/>
      <c r="Z10" s="61"/>
      <c r="AA10" s="61"/>
      <c r="AB10" s="61"/>
      <c r="AC10" s="61"/>
      <c r="AD10" s="2"/>
      <c r="AE10" s="2"/>
      <c r="AF10" s="2"/>
      <c r="AG10" s="2"/>
      <c r="AH10" s="5"/>
      <c r="AI10" s="5"/>
      <c r="AJ10" s="5"/>
      <c r="AK10" s="5"/>
      <c r="AL10" s="61">
        <f>データ!$U$6</f>
        <v>8149</v>
      </c>
      <c r="AM10" s="61"/>
      <c r="AN10" s="61"/>
      <c r="AO10" s="61"/>
      <c r="AP10" s="61"/>
      <c r="AQ10" s="61"/>
      <c r="AR10" s="61"/>
      <c r="AS10" s="61"/>
      <c r="AT10" s="51">
        <f>データ!$V$6</f>
        <v>52</v>
      </c>
      <c r="AU10" s="52"/>
      <c r="AV10" s="52"/>
      <c r="AW10" s="52"/>
      <c r="AX10" s="52"/>
      <c r="AY10" s="52"/>
      <c r="AZ10" s="52"/>
      <c r="BA10" s="52"/>
      <c r="BB10" s="53">
        <f>データ!$W$6</f>
        <v>156.71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7.2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7.2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7.2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7.2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7.2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2"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2"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2"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2"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2"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2"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2"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2.7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2.7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2.7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2.7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2.7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2.7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2.7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2.7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2.7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2.7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2.7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2.7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2.7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2.7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2.7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2.7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2.7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2.7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2.7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2.7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2.7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ustomWidth="1"/>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344621</v>
      </c>
      <c r="D6" s="34">
        <f t="shared" si="3"/>
        <v>46</v>
      </c>
      <c r="E6" s="34">
        <f t="shared" si="3"/>
        <v>1</v>
      </c>
      <c r="F6" s="34">
        <f t="shared" si="3"/>
        <v>0</v>
      </c>
      <c r="G6" s="34">
        <f t="shared" si="3"/>
        <v>1</v>
      </c>
      <c r="H6" s="34" t="str">
        <f t="shared" si="3"/>
        <v>広島県　世羅町</v>
      </c>
      <c r="I6" s="34" t="str">
        <f t="shared" si="3"/>
        <v>法適用</v>
      </c>
      <c r="J6" s="34" t="str">
        <f t="shared" si="3"/>
        <v>水道事業</v>
      </c>
      <c r="K6" s="34" t="str">
        <f t="shared" si="3"/>
        <v>末端給水事業</v>
      </c>
      <c r="L6" s="34" t="str">
        <f t="shared" si="3"/>
        <v>A8</v>
      </c>
      <c r="M6" s="34">
        <f t="shared" si="3"/>
        <v>0</v>
      </c>
      <c r="N6" s="35" t="str">
        <f t="shared" si="3"/>
        <v>-</v>
      </c>
      <c r="O6" s="35">
        <f t="shared" si="3"/>
        <v>61.56</v>
      </c>
      <c r="P6" s="35">
        <f t="shared" si="3"/>
        <v>48.59</v>
      </c>
      <c r="Q6" s="35">
        <f t="shared" si="3"/>
        <v>3456</v>
      </c>
      <c r="R6" s="35">
        <f t="shared" si="3"/>
        <v>16845</v>
      </c>
      <c r="S6" s="35">
        <f t="shared" si="3"/>
        <v>278.14</v>
      </c>
      <c r="T6" s="35">
        <f t="shared" si="3"/>
        <v>60.56</v>
      </c>
      <c r="U6" s="35">
        <f t="shared" si="3"/>
        <v>8149</v>
      </c>
      <c r="V6" s="35">
        <f t="shared" si="3"/>
        <v>52</v>
      </c>
      <c r="W6" s="35">
        <f t="shared" si="3"/>
        <v>156.71</v>
      </c>
      <c r="X6" s="36">
        <f>IF(X7="",NA(),X7)</f>
        <v>66.510000000000005</v>
      </c>
      <c r="Y6" s="36">
        <f t="shared" ref="Y6:AG6" si="4">IF(Y7="",NA(),Y7)</f>
        <v>104.26</v>
      </c>
      <c r="Z6" s="36">
        <f t="shared" si="4"/>
        <v>117.22</v>
      </c>
      <c r="AA6" s="36">
        <f t="shared" si="4"/>
        <v>89.39</v>
      </c>
      <c r="AB6" s="36">
        <f t="shared" si="4"/>
        <v>96.35</v>
      </c>
      <c r="AC6" s="36">
        <f t="shared" si="4"/>
        <v>104.95</v>
      </c>
      <c r="AD6" s="36">
        <f t="shared" si="4"/>
        <v>105.53</v>
      </c>
      <c r="AE6" s="36">
        <f t="shared" si="4"/>
        <v>107.2</v>
      </c>
      <c r="AF6" s="36">
        <f t="shared" si="4"/>
        <v>106.62</v>
      </c>
      <c r="AG6" s="36">
        <f t="shared" si="4"/>
        <v>107.95</v>
      </c>
      <c r="AH6" s="35" t="str">
        <f>IF(AH7="","",IF(AH7="-","【-】","【"&amp;SUBSTITUTE(TEXT(AH7,"#,##0.00"),"-","△")&amp;"】"))</f>
        <v>【114.35】</v>
      </c>
      <c r="AI6" s="36">
        <f>IF(AI7="",NA(),AI7)</f>
        <v>469.23</v>
      </c>
      <c r="AJ6" s="35">
        <f t="shared" ref="AJ6:AR6" si="5">IF(AJ7="",NA(),AJ7)</f>
        <v>0</v>
      </c>
      <c r="AK6" s="35">
        <f t="shared" si="5"/>
        <v>0</v>
      </c>
      <c r="AL6" s="36">
        <f t="shared" si="5"/>
        <v>28.18</v>
      </c>
      <c r="AM6" s="36">
        <f t="shared" si="5"/>
        <v>32.99</v>
      </c>
      <c r="AN6" s="36">
        <f t="shared" si="5"/>
        <v>26.81</v>
      </c>
      <c r="AO6" s="36">
        <f t="shared" si="5"/>
        <v>28.31</v>
      </c>
      <c r="AP6" s="36">
        <f t="shared" si="5"/>
        <v>13.46</v>
      </c>
      <c r="AQ6" s="36">
        <f t="shared" si="5"/>
        <v>12.59</v>
      </c>
      <c r="AR6" s="36">
        <f t="shared" si="5"/>
        <v>12.44</v>
      </c>
      <c r="AS6" s="35" t="str">
        <f>IF(AS7="","",IF(AS7="-","【-】","【"&amp;SUBSTITUTE(TEXT(AS7,"#,##0.00"),"-","△")&amp;"】"))</f>
        <v>【0.79】</v>
      </c>
      <c r="AT6" s="36">
        <f>IF(AT7="",NA(),AT7)</f>
        <v>8416.75</v>
      </c>
      <c r="AU6" s="36">
        <f t="shared" ref="AU6:BC6" si="6">IF(AU7="",NA(),AU7)</f>
        <v>9213.2000000000007</v>
      </c>
      <c r="AV6" s="36">
        <f t="shared" si="6"/>
        <v>941.63</v>
      </c>
      <c r="AW6" s="36">
        <f t="shared" si="6"/>
        <v>428.48</v>
      </c>
      <c r="AX6" s="36">
        <f t="shared" si="6"/>
        <v>465.04</v>
      </c>
      <c r="AY6" s="36">
        <f t="shared" si="6"/>
        <v>1002.64</v>
      </c>
      <c r="AZ6" s="36">
        <f t="shared" si="6"/>
        <v>1164.51</v>
      </c>
      <c r="BA6" s="36">
        <f t="shared" si="6"/>
        <v>434.72</v>
      </c>
      <c r="BB6" s="36">
        <f t="shared" si="6"/>
        <v>416.14</v>
      </c>
      <c r="BC6" s="36">
        <f t="shared" si="6"/>
        <v>371.89</v>
      </c>
      <c r="BD6" s="35" t="str">
        <f>IF(BD7="","",IF(BD7="-","【-】","【"&amp;SUBSTITUTE(TEXT(BD7,"#,##0.00"),"-","△")&amp;"】"))</f>
        <v>【262.87】</v>
      </c>
      <c r="BE6" s="36">
        <f>IF(BE7="",NA(),BE7)</f>
        <v>1792.71</v>
      </c>
      <c r="BF6" s="36">
        <f t="shared" ref="BF6:BN6" si="7">IF(BF7="",NA(),BF7)</f>
        <v>1078.28</v>
      </c>
      <c r="BG6" s="36">
        <f t="shared" si="7"/>
        <v>1011.29</v>
      </c>
      <c r="BH6" s="36">
        <f t="shared" si="7"/>
        <v>1391.67</v>
      </c>
      <c r="BI6" s="36">
        <f t="shared" si="7"/>
        <v>1275.1600000000001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40.880000000000003</v>
      </c>
      <c r="BQ6" s="36">
        <f t="shared" ref="BQ6:BY6" si="8">IF(BQ7="",NA(),BQ7)</f>
        <v>55.75</v>
      </c>
      <c r="BR6" s="36">
        <f t="shared" si="8"/>
        <v>76.989999999999995</v>
      </c>
      <c r="BS6" s="36">
        <f t="shared" si="8"/>
        <v>55.97</v>
      </c>
      <c r="BT6" s="36">
        <f t="shared" si="8"/>
        <v>58.49</v>
      </c>
      <c r="BU6" s="36">
        <f t="shared" si="8"/>
        <v>90.69</v>
      </c>
      <c r="BV6" s="36">
        <f t="shared" si="8"/>
        <v>90.64</v>
      </c>
      <c r="BW6" s="36">
        <f t="shared" si="8"/>
        <v>93.66</v>
      </c>
      <c r="BX6" s="36">
        <f t="shared" si="8"/>
        <v>92.76</v>
      </c>
      <c r="BY6" s="36">
        <f t="shared" si="8"/>
        <v>93.28</v>
      </c>
      <c r="BZ6" s="35" t="str">
        <f>IF(BZ7="","",IF(BZ7="-","【-】","【"&amp;SUBSTITUTE(TEXT(BZ7,"#,##0.00"),"-","△")&amp;"】"))</f>
        <v>【105.59】</v>
      </c>
      <c r="CA6" s="36">
        <f>IF(CA7="",NA(),CA7)</f>
        <v>519.13</v>
      </c>
      <c r="CB6" s="36">
        <f t="shared" ref="CB6:CJ6" si="9">IF(CB7="",NA(),CB7)</f>
        <v>376.71</v>
      </c>
      <c r="CC6" s="36">
        <f t="shared" si="9"/>
        <v>273.60000000000002</v>
      </c>
      <c r="CD6" s="36">
        <f t="shared" si="9"/>
        <v>377.46</v>
      </c>
      <c r="CE6" s="36">
        <f t="shared" si="9"/>
        <v>360.11</v>
      </c>
      <c r="CF6" s="36">
        <f t="shared" si="9"/>
        <v>211.08</v>
      </c>
      <c r="CG6" s="36">
        <f t="shared" si="9"/>
        <v>213.52</v>
      </c>
      <c r="CH6" s="36">
        <f t="shared" si="9"/>
        <v>208.21</v>
      </c>
      <c r="CI6" s="36">
        <f t="shared" si="9"/>
        <v>208.67</v>
      </c>
      <c r="CJ6" s="36">
        <f t="shared" si="9"/>
        <v>208.29</v>
      </c>
      <c r="CK6" s="35" t="str">
        <f>IF(CK7="","",IF(CK7="-","【-】","【"&amp;SUBSTITUTE(TEXT(CK7,"#,##0.00"),"-","△")&amp;"】"))</f>
        <v>【163.27】</v>
      </c>
      <c r="CL6" s="36">
        <f>IF(CL7="",NA(),CL7)</f>
        <v>45.02</v>
      </c>
      <c r="CM6" s="36">
        <f t="shared" ref="CM6:CU6" si="10">IF(CM7="",NA(),CM7)</f>
        <v>51.41</v>
      </c>
      <c r="CN6" s="36">
        <f t="shared" si="10"/>
        <v>49.4</v>
      </c>
      <c r="CO6" s="36">
        <f t="shared" si="10"/>
        <v>53.75</v>
      </c>
      <c r="CP6" s="36">
        <f t="shared" si="10"/>
        <v>52.92</v>
      </c>
      <c r="CQ6" s="36">
        <f t="shared" si="10"/>
        <v>49.69</v>
      </c>
      <c r="CR6" s="36">
        <f t="shared" si="10"/>
        <v>49.77</v>
      </c>
      <c r="CS6" s="36">
        <f t="shared" si="10"/>
        <v>49.22</v>
      </c>
      <c r="CT6" s="36">
        <f t="shared" si="10"/>
        <v>49.08</v>
      </c>
      <c r="CU6" s="36">
        <f t="shared" si="10"/>
        <v>49.32</v>
      </c>
      <c r="CV6" s="35" t="str">
        <f>IF(CV7="","",IF(CV7="-","【-】","【"&amp;SUBSTITUTE(TEXT(CV7,"#,##0.00"),"-","△")&amp;"】"))</f>
        <v>【59.94】</v>
      </c>
      <c r="CW6" s="36">
        <f>IF(CW7="",NA(),CW7)</f>
        <v>90.28</v>
      </c>
      <c r="CX6" s="36">
        <f t="shared" ref="CX6:DF6" si="11">IF(CX7="",NA(),CX7)</f>
        <v>90.67</v>
      </c>
      <c r="CY6" s="36">
        <f t="shared" si="11"/>
        <v>93.86</v>
      </c>
      <c r="CZ6" s="36">
        <f t="shared" si="11"/>
        <v>92.26</v>
      </c>
      <c r="DA6" s="36">
        <f t="shared" si="11"/>
        <v>93.42</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35</v>
      </c>
      <c r="DI6" s="36">
        <f t="shared" ref="DI6:DQ6" si="12">IF(DI7="",NA(),DI7)</f>
        <v>41.32</v>
      </c>
      <c r="DJ6" s="36">
        <f t="shared" si="12"/>
        <v>43.96</v>
      </c>
      <c r="DK6" s="36">
        <f t="shared" si="12"/>
        <v>41.89</v>
      </c>
      <c r="DL6" s="36">
        <f t="shared" si="12"/>
        <v>43.96</v>
      </c>
      <c r="DM6" s="36">
        <f t="shared" si="12"/>
        <v>35.18</v>
      </c>
      <c r="DN6" s="36">
        <f t="shared" si="12"/>
        <v>36.43</v>
      </c>
      <c r="DO6" s="36">
        <f t="shared" si="12"/>
        <v>46.12</v>
      </c>
      <c r="DP6" s="36">
        <f t="shared" si="12"/>
        <v>47.44</v>
      </c>
      <c r="DQ6" s="36">
        <f t="shared" si="12"/>
        <v>48.3</v>
      </c>
      <c r="DR6" s="35" t="str">
        <f>IF(DR7="","",IF(DR7="-","【-】","【"&amp;SUBSTITUTE(TEXT(DR7,"#,##0.00"),"-","△")&amp;"】"))</f>
        <v>【47.91】</v>
      </c>
      <c r="DS6" s="36">
        <f>IF(DS7="",NA(),DS7)</f>
        <v>0.43</v>
      </c>
      <c r="DT6" s="36">
        <f t="shared" ref="DT6:EB6" si="13">IF(DT7="",NA(),DT7)</f>
        <v>1.4</v>
      </c>
      <c r="DU6" s="36">
        <f t="shared" si="13"/>
        <v>1.4</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344621</v>
      </c>
      <c r="D7" s="38">
        <v>46</v>
      </c>
      <c r="E7" s="38">
        <v>1</v>
      </c>
      <c r="F7" s="38">
        <v>0</v>
      </c>
      <c r="G7" s="38">
        <v>1</v>
      </c>
      <c r="H7" s="38" t="s">
        <v>105</v>
      </c>
      <c r="I7" s="38" t="s">
        <v>106</v>
      </c>
      <c r="J7" s="38" t="s">
        <v>107</v>
      </c>
      <c r="K7" s="38" t="s">
        <v>108</v>
      </c>
      <c r="L7" s="38" t="s">
        <v>109</v>
      </c>
      <c r="M7" s="38"/>
      <c r="N7" s="39" t="s">
        <v>110</v>
      </c>
      <c r="O7" s="39">
        <v>61.56</v>
      </c>
      <c r="P7" s="39">
        <v>48.59</v>
      </c>
      <c r="Q7" s="39">
        <v>3456</v>
      </c>
      <c r="R7" s="39">
        <v>16845</v>
      </c>
      <c r="S7" s="39">
        <v>278.14</v>
      </c>
      <c r="T7" s="39">
        <v>60.56</v>
      </c>
      <c r="U7" s="39">
        <v>8149</v>
      </c>
      <c r="V7" s="39">
        <v>52</v>
      </c>
      <c r="W7" s="39">
        <v>156.71</v>
      </c>
      <c r="X7" s="39">
        <v>66.510000000000005</v>
      </c>
      <c r="Y7" s="39">
        <v>104.26</v>
      </c>
      <c r="Z7" s="39">
        <v>117.22</v>
      </c>
      <c r="AA7" s="39">
        <v>89.39</v>
      </c>
      <c r="AB7" s="39">
        <v>96.35</v>
      </c>
      <c r="AC7" s="39">
        <v>104.95</v>
      </c>
      <c r="AD7" s="39">
        <v>105.53</v>
      </c>
      <c r="AE7" s="39">
        <v>107.2</v>
      </c>
      <c r="AF7" s="39">
        <v>106.62</v>
      </c>
      <c r="AG7" s="39">
        <v>107.95</v>
      </c>
      <c r="AH7" s="39">
        <v>114.35</v>
      </c>
      <c r="AI7" s="39">
        <v>469.23</v>
      </c>
      <c r="AJ7" s="39">
        <v>0</v>
      </c>
      <c r="AK7" s="39">
        <v>0</v>
      </c>
      <c r="AL7" s="39">
        <v>28.18</v>
      </c>
      <c r="AM7" s="39">
        <v>32.99</v>
      </c>
      <c r="AN7" s="39">
        <v>26.81</v>
      </c>
      <c r="AO7" s="39">
        <v>28.31</v>
      </c>
      <c r="AP7" s="39">
        <v>13.46</v>
      </c>
      <c r="AQ7" s="39">
        <v>12.59</v>
      </c>
      <c r="AR7" s="39">
        <v>12.44</v>
      </c>
      <c r="AS7" s="39">
        <v>0.79</v>
      </c>
      <c r="AT7" s="39">
        <v>8416.75</v>
      </c>
      <c r="AU7" s="39">
        <v>9213.2000000000007</v>
      </c>
      <c r="AV7" s="39">
        <v>941.63</v>
      </c>
      <c r="AW7" s="39">
        <v>428.48</v>
      </c>
      <c r="AX7" s="39">
        <v>465.04</v>
      </c>
      <c r="AY7" s="39">
        <v>1002.64</v>
      </c>
      <c r="AZ7" s="39">
        <v>1164.51</v>
      </c>
      <c r="BA7" s="39">
        <v>434.72</v>
      </c>
      <c r="BB7" s="39">
        <v>416.14</v>
      </c>
      <c r="BC7" s="39">
        <v>371.89</v>
      </c>
      <c r="BD7" s="39">
        <v>262.87</v>
      </c>
      <c r="BE7" s="39">
        <v>1792.71</v>
      </c>
      <c r="BF7" s="39">
        <v>1078.28</v>
      </c>
      <c r="BG7" s="39">
        <v>1011.29</v>
      </c>
      <c r="BH7" s="39">
        <v>1391.67</v>
      </c>
      <c r="BI7" s="39">
        <v>1275.1600000000001</v>
      </c>
      <c r="BJ7" s="39">
        <v>520.29999999999995</v>
      </c>
      <c r="BK7" s="39">
        <v>498.27</v>
      </c>
      <c r="BL7" s="39">
        <v>495.76</v>
      </c>
      <c r="BM7" s="39">
        <v>487.22</v>
      </c>
      <c r="BN7" s="39">
        <v>483.11</v>
      </c>
      <c r="BO7" s="39">
        <v>270.87</v>
      </c>
      <c r="BP7" s="39">
        <v>40.880000000000003</v>
      </c>
      <c r="BQ7" s="39">
        <v>55.75</v>
      </c>
      <c r="BR7" s="39">
        <v>76.989999999999995</v>
      </c>
      <c r="BS7" s="39">
        <v>55.97</v>
      </c>
      <c r="BT7" s="39">
        <v>58.49</v>
      </c>
      <c r="BU7" s="39">
        <v>90.69</v>
      </c>
      <c r="BV7" s="39">
        <v>90.64</v>
      </c>
      <c r="BW7" s="39">
        <v>93.66</v>
      </c>
      <c r="BX7" s="39">
        <v>92.76</v>
      </c>
      <c r="BY7" s="39">
        <v>93.28</v>
      </c>
      <c r="BZ7" s="39">
        <v>105.59</v>
      </c>
      <c r="CA7" s="39">
        <v>519.13</v>
      </c>
      <c r="CB7" s="39">
        <v>376.71</v>
      </c>
      <c r="CC7" s="39">
        <v>273.60000000000002</v>
      </c>
      <c r="CD7" s="39">
        <v>377.46</v>
      </c>
      <c r="CE7" s="39">
        <v>360.11</v>
      </c>
      <c r="CF7" s="39">
        <v>211.08</v>
      </c>
      <c r="CG7" s="39">
        <v>213.52</v>
      </c>
      <c r="CH7" s="39">
        <v>208.21</v>
      </c>
      <c r="CI7" s="39">
        <v>208.67</v>
      </c>
      <c r="CJ7" s="39">
        <v>208.29</v>
      </c>
      <c r="CK7" s="39">
        <v>163.27000000000001</v>
      </c>
      <c r="CL7" s="39">
        <v>45.02</v>
      </c>
      <c r="CM7" s="39">
        <v>51.41</v>
      </c>
      <c r="CN7" s="39">
        <v>49.4</v>
      </c>
      <c r="CO7" s="39">
        <v>53.75</v>
      </c>
      <c r="CP7" s="39">
        <v>52.92</v>
      </c>
      <c r="CQ7" s="39">
        <v>49.69</v>
      </c>
      <c r="CR7" s="39">
        <v>49.77</v>
      </c>
      <c r="CS7" s="39">
        <v>49.22</v>
      </c>
      <c r="CT7" s="39">
        <v>49.08</v>
      </c>
      <c r="CU7" s="39">
        <v>49.32</v>
      </c>
      <c r="CV7" s="39">
        <v>59.94</v>
      </c>
      <c r="CW7" s="39">
        <v>90.28</v>
      </c>
      <c r="CX7" s="39">
        <v>90.67</v>
      </c>
      <c r="CY7" s="39">
        <v>93.86</v>
      </c>
      <c r="CZ7" s="39">
        <v>92.26</v>
      </c>
      <c r="DA7" s="39">
        <v>93.42</v>
      </c>
      <c r="DB7" s="39">
        <v>80.010000000000005</v>
      </c>
      <c r="DC7" s="39">
        <v>79.98</v>
      </c>
      <c r="DD7" s="39">
        <v>79.48</v>
      </c>
      <c r="DE7" s="39">
        <v>79.3</v>
      </c>
      <c r="DF7" s="39">
        <v>79.34</v>
      </c>
      <c r="DG7" s="39">
        <v>90.22</v>
      </c>
      <c r="DH7" s="39">
        <v>35</v>
      </c>
      <c r="DI7" s="39">
        <v>41.32</v>
      </c>
      <c r="DJ7" s="39">
        <v>43.96</v>
      </c>
      <c r="DK7" s="39">
        <v>41.89</v>
      </c>
      <c r="DL7" s="39">
        <v>43.96</v>
      </c>
      <c r="DM7" s="39">
        <v>35.18</v>
      </c>
      <c r="DN7" s="39">
        <v>36.43</v>
      </c>
      <c r="DO7" s="39">
        <v>46.12</v>
      </c>
      <c r="DP7" s="39">
        <v>47.44</v>
      </c>
      <c r="DQ7" s="39">
        <v>48.3</v>
      </c>
      <c r="DR7" s="39">
        <v>47.91</v>
      </c>
      <c r="DS7" s="39">
        <v>0.43</v>
      </c>
      <c r="DT7" s="39">
        <v>1.4</v>
      </c>
      <c r="DU7" s="39">
        <v>1.4</v>
      </c>
      <c r="DV7" s="39">
        <v>0</v>
      </c>
      <c r="DW7" s="39">
        <v>0</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2018-03-26T23:41:33Z</cp:lastPrinted>
  <dcterms:created xsi:type="dcterms:W3CDTF">2017-12-25T01:34:40Z</dcterms:created>
  <dcterms:modified xsi:type="dcterms:W3CDTF">2018-03-26T23:41:54Z</dcterms:modified>
  <cp:category/>
</cp:coreProperties>
</file>