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240" yWindow="645" windowWidth="14805" windowHeight="7470" tabRatio="784"/>
  </bookViews>
  <sheets>
    <sheet name="別添１－２　（水道事業）" sheetId="1" r:id="rId1"/>
    <sheet name="別紙（法適・収益）" sheetId="4" r:id="rId2"/>
    <sheet name="別紙（法適・資本）" sheetId="5" r:id="rId3"/>
    <sheet name="別紙1" sheetId="6" r:id="rId4"/>
    <sheet name="別紙2" sheetId="7" r:id="rId5"/>
  </sheets>
  <definedNames>
    <definedName name="_xlnm.Print_Area" localSheetId="2">'別紙（法適・資本）'!$A$1:$T$43</definedName>
    <definedName name="_xlnm.Print_Area" localSheetId="1">'別紙（法適・収益）'!$A$1:$U$50</definedName>
    <definedName name="_xlnm.Print_Area" localSheetId="0">'別添１－２　（水道事業）'!$A$1:$P$112</definedName>
    <definedName name="_xlnm.Print_Titles" localSheetId="2">'別紙（法適・資本）'!$A:$H</definedName>
    <definedName name="_xlnm.Print_Titles" localSheetId="1">'別紙（法適・収益）'!$A:$I</definedName>
  </definedNames>
  <calcPr calcId="145621"/>
</workbook>
</file>

<file path=xl/calcChain.xml><?xml version="1.0" encoding="utf-8"?>
<calcChain xmlns="http://schemas.openxmlformats.org/spreadsheetml/2006/main">
  <c r="J42" i="5" l="1"/>
  <c r="J39" i="5"/>
  <c r="T40" i="5" l="1"/>
  <c r="S40" i="5"/>
  <c r="R40" i="5"/>
  <c r="Q40" i="5"/>
  <c r="P40" i="5"/>
  <c r="O40" i="5"/>
  <c r="N40" i="5"/>
  <c r="M40" i="5"/>
  <c r="L40" i="5"/>
  <c r="K40" i="5"/>
  <c r="J40" i="5"/>
  <c r="T37" i="5"/>
  <c r="S37" i="5"/>
  <c r="R37" i="5"/>
  <c r="Q37" i="5"/>
  <c r="P37" i="5"/>
  <c r="O37" i="5"/>
  <c r="N37" i="5"/>
  <c r="M37" i="5"/>
  <c r="L37" i="5"/>
  <c r="J37" i="5"/>
  <c r="K37" i="5"/>
  <c r="O37" i="4" l="1"/>
  <c r="P37" i="4"/>
  <c r="Q37" i="4" s="1"/>
  <c r="R37" i="4" s="1"/>
  <c r="S37" i="4" s="1"/>
  <c r="T37" i="4" s="1"/>
  <c r="U37" i="4" s="1"/>
  <c r="N37" i="4"/>
  <c r="P24" i="4"/>
  <c r="Q24" i="4"/>
  <c r="R24" i="4" s="1"/>
  <c r="S24" i="4" s="1"/>
  <c r="T24" i="4" s="1"/>
  <c r="U24" i="4" s="1"/>
  <c r="O24" i="4"/>
  <c r="P18" i="4"/>
  <c r="Q18" i="4"/>
  <c r="R18" i="4" s="1"/>
  <c r="S18" i="4" s="1"/>
  <c r="T18" i="4" s="1"/>
  <c r="U18" i="4" s="1"/>
  <c r="O18" i="4"/>
  <c r="P17" i="4"/>
  <c r="O17" i="4"/>
  <c r="Q17" i="4"/>
  <c r="R17" i="4"/>
  <c r="S17" i="4"/>
  <c r="T17" i="4"/>
  <c r="U17" i="4"/>
  <c r="N17" i="4"/>
  <c r="P7" i="4"/>
  <c r="Q7" i="4"/>
  <c r="R7" i="4" s="1"/>
  <c r="S7" i="4" s="1"/>
  <c r="T7" i="4" s="1"/>
  <c r="U7" i="4" s="1"/>
  <c r="O7" i="4"/>
  <c r="P13" i="4"/>
  <c r="Q13" i="4"/>
  <c r="R13" i="4" s="1"/>
  <c r="S13" i="4" s="1"/>
  <c r="T13" i="4" s="1"/>
  <c r="U13" i="4" s="1"/>
  <c r="O13" i="4"/>
  <c r="M4" i="4" l="1"/>
  <c r="M42" i="4" s="1"/>
  <c r="M17" i="5"/>
  <c r="N17" i="5" s="1"/>
  <c r="O17" i="5" s="1"/>
  <c r="P17" i="5" s="1"/>
  <c r="Q17" i="5" s="1"/>
  <c r="R17" i="5" s="1"/>
  <c r="S17" i="5" s="1"/>
  <c r="T17" i="5" s="1"/>
  <c r="M13" i="5"/>
  <c r="N13" i="5" s="1"/>
  <c r="O13" i="5" s="1"/>
  <c r="P13" i="5" s="1"/>
  <c r="Q13" i="5" s="1"/>
  <c r="R13" i="5" s="1"/>
  <c r="S13" i="5" s="1"/>
  <c r="T13" i="5" s="1"/>
  <c r="I42" i="5"/>
  <c r="I39" i="5"/>
  <c r="J9" i="4" l="1"/>
  <c r="J8" i="4" s="1"/>
  <c r="K9" i="4"/>
  <c r="K8" i="4" s="1"/>
  <c r="T43" i="5" l="1"/>
  <c r="R43" i="5"/>
  <c r="P43" i="5"/>
  <c r="L43" i="5"/>
  <c r="T29" i="5"/>
  <c r="S29" i="5"/>
  <c r="R29" i="5"/>
  <c r="Q29" i="5"/>
  <c r="P29" i="5"/>
  <c r="O29" i="5"/>
  <c r="N29" i="5"/>
  <c r="M29" i="5"/>
  <c r="L29" i="5"/>
  <c r="K29" i="5"/>
  <c r="J29" i="5"/>
  <c r="I29" i="5"/>
  <c r="T23" i="5"/>
  <c r="S23" i="5"/>
  <c r="R23" i="5"/>
  <c r="Q23" i="5"/>
  <c r="P23" i="5"/>
  <c r="O23" i="5"/>
  <c r="N23" i="5"/>
  <c r="M23" i="5"/>
  <c r="L23" i="5"/>
  <c r="K23" i="5"/>
  <c r="J23" i="5"/>
  <c r="I23" i="5"/>
  <c r="T14" i="5"/>
  <c r="T16" i="5" s="1"/>
  <c r="S14" i="5"/>
  <c r="S16" i="5" s="1"/>
  <c r="S24" i="5" s="1"/>
  <c r="S30" i="5" s="1"/>
  <c r="R14" i="5"/>
  <c r="R16" i="5" s="1"/>
  <c r="Q14" i="5"/>
  <c r="Q16" i="5" s="1"/>
  <c r="P14" i="5"/>
  <c r="P16" i="5" s="1"/>
  <c r="O14" i="5"/>
  <c r="O16" i="5" s="1"/>
  <c r="O24" i="5" s="1"/>
  <c r="O30" i="5" s="1"/>
  <c r="N14" i="5"/>
  <c r="N16" i="5" s="1"/>
  <c r="M14" i="5"/>
  <c r="M16" i="5" s="1"/>
  <c r="L14" i="5"/>
  <c r="L16" i="5" s="1"/>
  <c r="K14" i="5"/>
  <c r="K16" i="5" s="1"/>
  <c r="J14" i="5"/>
  <c r="J16" i="5" s="1"/>
  <c r="I14" i="5"/>
  <c r="I16" i="5" s="1"/>
  <c r="U33" i="4"/>
  <c r="T33" i="4"/>
  <c r="S33" i="4"/>
  <c r="R33" i="4"/>
  <c r="Q33" i="4"/>
  <c r="P33" i="4"/>
  <c r="O33" i="4"/>
  <c r="N33" i="4"/>
  <c r="M33" i="4"/>
  <c r="L33" i="4"/>
  <c r="K33" i="4"/>
  <c r="J33" i="4"/>
  <c r="U26" i="4"/>
  <c r="T26" i="4"/>
  <c r="S26" i="4"/>
  <c r="R26" i="4"/>
  <c r="Q26" i="4"/>
  <c r="P26" i="4"/>
  <c r="O26" i="4"/>
  <c r="N26" i="4"/>
  <c r="M26" i="4"/>
  <c r="L26" i="4"/>
  <c r="K26" i="4"/>
  <c r="J26" i="4"/>
  <c r="U20" i="4"/>
  <c r="T20" i="4"/>
  <c r="S20" i="4"/>
  <c r="R20" i="4"/>
  <c r="Q20" i="4"/>
  <c r="P20" i="4"/>
  <c r="O20" i="4"/>
  <c r="N20" i="4"/>
  <c r="M20" i="4"/>
  <c r="L20" i="4"/>
  <c r="K20" i="4"/>
  <c r="J20" i="4"/>
  <c r="U16" i="4"/>
  <c r="T16" i="4"/>
  <c r="S16" i="4"/>
  <c r="R16" i="4"/>
  <c r="Q16" i="4"/>
  <c r="P16" i="4"/>
  <c r="P15" i="4" s="1"/>
  <c r="O16" i="4"/>
  <c r="O15" i="4" s="1"/>
  <c r="N16" i="4"/>
  <c r="M16" i="4"/>
  <c r="L16" i="4"/>
  <c r="K16" i="4"/>
  <c r="J16" i="4"/>
  <c r="U9" i="4"/>
  <c r="U8" i="4" s="1"/>
  <c r="T9" i="4"/>
  <c r="T8" i="4" s="1"/>
  <c r="S9" i="4"/>
  <c r="S8" i="4" s="1"/>
  <c r="R9" i="4"/>
  <c r="R8" i="4" s="1"/>
  <c r="Q9" i="4"/>
  <c r="Q8" i="4" s="1"/>
  <c r="P9" i="4"/>
  <c r="P8" i="4" s="1"/>
  <c r="O9" i="4"/>
  <c r="O8" i="4" s="1"/>
  <c r="N9" i="4"/>
  <c r="N8" i="4" s="1"/>
  <c r="M9" i="4"/>
  <c r="M8" i="4" s="1"/>
  <c r="L9" i="4"/>
  <c r="L8" i="4" s="1"/>
  <c r="U4" i="4"/>
  <c r="T4" i="4"/>
  <c r="T42" i="4" s="1"/>
  <c r="S4" i="4"/>
  <c r="R4" i="4"/>
  <c r="Q4" i="4"/>
  <c r="P4" i="4"/>
  <c r="O4" i="4"/>
  <c r="N4" i="4"/>
  <c r="M45" i="4"/>
  <c r="L4" i="4"/>
  <c r="L42" i="4" s="1"/>
  <c r="K4" i="4"/>
  <c r="J4" i="4"/>
  <c r="N45" i="4" l="1"/>
  <c r="N42" i="4"/>
  <c r="P45" i="4"/>
  <c r="P42" i="4"/>
  <c r="R45" i="4"/>
  <c r="R42" i="4"/>
  <c r="O45" i="4"/>
  <c r="O42" i="4"/>
  <c r="Q45" i="4"/>
  <c r="Q42" i="4"/>
  <c r="S45" i="4"/>
  <c r="S42" i="4"/>
  <c r="U45" i="4"/>
  <c r="U42" i="4"/>
  <c r="K43" i="5"/>
  <c r="M43" i="5"/>
  <c r="O43" i="5"/>
  <c r="S43" i="5"/>
  <c r="J45" i="4"/>
  <c r="J46" i="4" s="1"/>
  <c r="J42" i="4"/>
  <c r="K45" i="4"/>
  <c r="K42" i="4"/>
  <c r="P29" i="4"/>
  <c r="T24" i="5"/>
  <c r="T30" i="5" s="1"/>
  <c r="L15" i="4"/>
  <c r="L29" i="4" s="1"/>
  <c r="S15" i="4"/>
  <c r="S29" i="4" s="1"/>
  <c r="L14" i="4"/>
  <c r="J15" i="4"/>
  <c r="J29" i="4" s="1"/>
  <c r="N15" i="4"/>
  <c r="N29" i="4" s="1"/>
  <c r="S14" i="4"/>
  <c r="S30" i="4" s="1"/>
  <c r="S34" i="4" s="1"/>
  <c r="Q43" i="5"/>
  <c r="N43" i="5"/>
  <c r="J43" i="5"/>
  <c r="K24" i="5"/>
  <c r="K30" i="5" s="1"/>
  <c r="N24" i="5"/>
  <c r="N30" i="5" s="1"/>
  <c r="L24" i="5"/>
  <c r="L30" i="5" s="1"/>
  <c r="J24" i="5"/>
  <c r="J30" i="5" s="1"/>
  <c r="I24" i="5"/>
  <c r="I30" i="5" s="1"/>
  <c r="R24" i="5"/>
  <c r="R30" i="5" s="1"/>
  <c r="Q24" i="5"/>
  <c r="Q30" i="5" s="1"/>
  <c r="P24" i="5"/>
  <c r="P30" i="5" s="1"/>
  <c r="M24" i="5"/>
  <c r="M30" i="5" s="1"/>
  <c r="O29" i="4"/>
  <c r="R15" i="4"/>
  <c r="R29" i="4" s="1"/>
  <c r="T15" i="4"/>
  <c r="T29" i="4" s="1"/>
  <c r="U15" i="4"/>
  <c r="U29" i="4" s="1"/>
  <c r="Q15" i="4"/>
  <c r="Q29" i="4" s="1"/>
  <c r="M15" i="4"/>
  <c r="M29" i="4" s="1"/>
  <c r="K15" i="4"/>
  <c r="K29" i="4" s="1"/>
  <c r="T14" i="4"/>
  <c r="U14" i="4"/>
  <c r="Q14" i="4"/>
  <c r="P14" i="4"/>
  <c r="M14" i="4"/>
  <c r="K14" i="4"/>
  <c r="L45" i="4"/>
  <c r="T45" i="4"/>
  <c r="O14" i="4"/>
  <c r="J14" i="4"/>
  <c r="N14" i="4"/>
  <c r="R14" i="4"/>
  <c r="P30" i="4" l="1"/>
  <c r="P34" i="4" s="1"/>
  <c r="L30" i="4"/>
  <c r="L34" i="4" s="1"/>
  <c r="N30" i="4"/>
  <c r="N34" i="4" s="1"/>
  <c r="R30" i="4"/>
  <c r="R34" i="4" s="1"/>
  <c r="M30" i="4"/>
  <c r="M34" i="4" s="1"/>
  <c r="O30" i="4"/>
  <c r="O34" i="4" s="1"/>
  <c r="T30" i="4"/>
  <c r="T34" i="4" s="1"/>
  <c r="U30" i="4"/>
  <c r="U34" i="4" s="1"/>
  <c r="Q30" i="4"/>
  <c r="Q34" i="4" s="1"/>
  <c r="K30" i="4"/>
  <c r="K34" i="4" s="1"/>
  <c r="J30" i="4"/>
  <c r="J34" i="4" s="1"/>
  <c r="I43" i="5"/>
</calcChain>
</file>

<file path=xl/comments1.xml><?xml version="1.0" encoding="utf-8"?>
<comments xmlns="http://schemas.openxmlformats.org/spreadsheetml/2006/main">
  <authors>
    <author>作成者</author>
  </authors>
  <commentList>
    <comment ref="L18" authorId="0">
      <text>
        <r>
          <rPr>
            <b/>
            <sz val="9"/>
            <color indexed="81"/>
            <rFont val="ＭＳ Ｐゴシック"/>
            <family val="3"/>
            <charset val="128"/>
          </rPr>
          <t>年間有収水量（千㎥）/現在処理区域面積（ｈａ）
925.65/1,010＝0.916</t>
        </r>
      </text>
    </comment>
    <comment ref="L24" authorId="0">
      <text>
        <r>
          <rPr>
            <b/>
            <sz val="9"/>
            <color indexed="81"/>
            <rFont val="ＭＳ Ｐゴシック"/>
            <family val="3"/>
            <charset val="128"/>
          </rPr>
          <t>決算書P18</t>
        </r>
      </text>
    </comment>
  </commentList>
</comments>
</file>

<file path=xl/sharedStrings.xml><?xml version="1.0" encoding="utf-8"?>
<sst xmlns="http://schemas.openxmlformats.org/spreadsheetml/2006/main" count="365" uniqueCount="301">
  <si>
    <t>（１）</t>
    <phoneticPr fontId="1"/>
  </si>
  <si>
    <t>（単位：千円，％）</t>
  </si>
  <si>
    <t>年　　　　　　度</t>
    <rPh sb="0" eb="8">
      <t>ネンド</t>
    </rPh>
    <phoneticPr fontId="6"/>
  </si>
  <si>
    <t>区　　　　　　分</t>
    <rPh sb="0" eb="8">
      <t>クブン</t>
    </rPh>
    <phoneticPr fontId="6"/>
  </si>
  <si>
    <t>収益的収支</t>
    <rPh sb="0" eb="3">
      <t>シュウエキテキ</t>
    </rPh>
    <rPh sb="3" eb="5">
      <t>シュウシ</t>
    </rPh>
    <phoneticPr fontId="6"/>
  </si>
  <si>
    <t>収益的収入</t>
    <rPh sb="0" eb="3">
      <t>シュウエキテキ</t>
    </rPh>
    <rPh sb="3" eb="5">
      <t>シュウニュウ</t>
    </rPh>
    <phoneticPr fontId="6"/>
  </si>
  <si>
    <t>１．</t>
    <phoneticPr fontId="6"/>
  </si>
  <si>
    <t>営業収益</t>
    <rPh sb="0" eb="2">
      <t>エイギョウ</t>
    </rPh>
    <rPh sb="2" eb="4">
      <t>シュウエキ</t>
    </rPh>
    <phoneticPr fontId="6"/>
  </si>
  <si>
    <t>(A)</t>
    <phoneticPr fontId="6"/>
  </si>
  <si>
    <t>(1)</t>
    <phoneticPr fontId="6"/>
  </si>
  <si>
    <t>料金収入</t>
    <rPh sb="0" eb="2">
      <t>リョウキン</t>
    </rPh>
    <rPh sb="2" eb="4">
      <t>シュウニュウ</t>
    </rPh>
    <phoneticPr fontId="6"/>
  </si>
  <si>
    <t>(2)</t>
  </si>
  <si>
    <t>受託工事収益</t>
    <rPh sb="0" eb="2">
      <t>ジュタク</t>
    </rPh>
    <rPh sb="2" eb="4">
      <t>コウジ</t>
    </rPh>
    <rPh sb="4" eb="6">
      <t>シュウエキ</t>
    </rPh>
    <phoneticPr fontId="6"/>
  </si>
  <si>
    <t>(B)</t>
    <phoneticPr fontId="6"/>
  </si>
  <si>
    <t>(3)</t>
  </si>
  <si>
    <t>その他</t>
    <rPh sb="2" eb="3">
      <t>タ</t>
    </rPh>
    <phoneticPr fontId="6"/>
  </si>
  <si>
    <t>２．</t>
    <phoneticPr fontId="6"/>
  </si>
  <si>
    <t>営業外収益</t>
    <rPh sb="0" eb="3">
      <t>エイギョウガイ</t>
    </rPh>
    <rPh sb="3" eb="5">
      <t>シュウエキ</t>
    </rPh>
    <phoneticPr fontId="6"/>
  </si>
  <si>
    <t>補助金</t>
    <rPh sb="0" eb="3">
      <t>ホジョキン</t>
    </rPh>
    <phoneticPr fontId="6"/>
  </si>
  <si>
    <t>他会計補助金</t>
    <rPh sb="0" eb="1">
      <t>タ</t>
    </rPh>
    <rPh sb="1" eb="3">
      <t>カイケイ</t>
    </rPh>
    <rPh sb="3" eb="6">
      <t>ホジョキン</t>
    </rPh>
    <phoneticPr fontId="6"/>
  </si>
  <si>
    <t>その他補助金</t>
    <rPh sb="2" eb="3">
      <t>タ</t>
    </rPh>
    <rPh sb="3" eb="6">
      <t>ホジョキン</t>
    </rPh>
    <phoneticPr fontId="6"/>
  </si>
  <si>
    <t>(2)</t>
    <phoneticPr fontId="6"/>
  </si>
  <si>
    <t>長期前受金戻入</t>
    <rPh sb="0" eb="2">
      <t>チョウキ</t>
    </rPh>
    <rPh sb="2" eb="5">
      <t>マエウケキン</t>
    </rPh>
    <rPh sb="5" eb="7">
      <t>モドシイ</t>
    </rPh>
    <phoneticPr fontId="6"/>
  </si>
  <si>
    <t>(3)</t>
    <phoneticPr fontId="6"/>
  </si>
  <si>
    <t>収入計</t>
    <rPh sb="0" eb="2">
      <t>シュウニュウ</t>
    </rPh>
    <rPh sb="2" eb="3">
      <t>ケイ</t>
    </rPh>
    <phoneticPr fontId="6"/>
  </si>
  <si>
    <t>(C)</t>
    <phoneticPr fontId="6"/>
  </si>
  <si>
    <t>収益的支出</t>
    <rPh sb="0" eb="3">
      <t>シュウエキテキ</t>
    </rPh>
    <rPh sb="3" eb="5">
      <t>シシュツ</t>
    </rPh>
    <phoneticPr fontId="6"/>
  </si>
  <si>
    <t>１．</t>
    <phoneticPr fontId="6"/>
  </si>
  <si>
    <t>営業費用</t>
    <rPh sb="0" eb="2">
      <t>エイギョウ</t>
    </rPh>
    <rPh sb="2" eb="4">
      <t>ヒヨウ</t>
    </rPh>
    <phoneticPr fontId="6"/>
  </si>
  <si>
    <t>(1)</t>
    <phoneticPr fontId="6"/>
  </si>
  <si>
    <t>職員給与費</t>
    <rPh sb="0" eb="2">
      <t>ショクイン</t>
    </rPh>
    <rPh sb="2" eb="5">
      <t>キュウヨヒ</t>
    </rPh>
    <phoneticPr fontId="6"/>
  </si>
  <si>
    <t>基本給</t>
    <rPh sb="0" eb="3">
      <t>キホンキュウ</t>
    </rPh>
    <phoneticPr fontId="6"/>
  </si>
  <si>
    <t>退職給付費</t>
    <rPh sb="0" eb="2">
      <t>タイショク</t>
    </rPh>
    <rPh sb="2" eb="5">
      <t>キュウフヒ</t>
    </rPh>
    <phoneticPr fontId="6"/>
  </si>
  <si>
    <t>(2)</t>
    <phoneticPr fontId="6"/>
  </si>
  <si>
    <t>経費</t>
    <rPh sb="0" eb="2">
      <t>ケイヒ</t>
    </rPh>
    <phoneticPr fontId="6"/>
  </si>
  <si>
    <t>動力費</t>
    <rPh sb="0" eb="3">
      <t>ドウリョクヒ</t>
    </rPh>
    <phoneticPr fontId="6"/>
  </si>
  <si>
    <t>修繕費</t>
    <rPh sb="0" eb="3">
      <t>シュウゼンヒ</t>
    </rPh>
    <phoneticPr fontId="6"/>
  </si>
  <si>
    <t>材料費</t>
    <rPh sb="0" eb="3">
      <t>ザイリョウヒ</t>
    </rPh>
    <phoneticPr fontId="6"/>
  </si>
  <si>
    <t>(3)</t>
    <phoneticPr fontId="6"/>
  </si>
  <si>
    <t>減価償却費</t>
    <rPh sb="0" eb="2">
      <t>ゲンカ</t>
    </rPh>
    <rPh sb="2" eb="5">
      <t>ショウキャクヒ</t>
    </rPh>
    <phoneticPr fontId="6"/>
  </si>
  <si>
    <t>２．</t>
    <phoneticPr fontId="6"/>
  </si>
  <si>
    <t>営業外費用</t>
    <rPh sb="0" eb="3">
      <t>エイギョウガイ</t>
    </rPh>
    <rPh sb="3" eb="5">
      <t>ヒヨウ</t>
    </rPh>
    <phoneticPr fontId="6"/>
  </si>
  <si>
    <t>(1)</t>
    <phoneticPr fontId="6"/>
  </si>
  <si>
    <t>支払利息</t>
    <rPh sb="0" eb="2">
      <t>シハライ</t>
    </rPh>
    <rPh sb="2" eb="4">
      <t>リソク</t>
    </rPh>
    <phoneticPr fontId="6"/>
  </si>
  <si>
    <t>支出計</t>
    <rPh sb="0" eb="2">
      <t>シシュツ</t>
    </rPh>
    <rPh sb="2" eb="3">
      <t>ケイ</t>
    </rPh>
    <phoneticPr fontId="6"/>
  </si>
  <si>
    <t>(D)</t>
    <phoneticPr fontId="6"/>
  </si>
  <si>
    <t>経常損益</t>
    <rPh sb="0" eb="2">
      <t>ケイジョウ</t>
    </rPh>
    <rPh sb="2" eb="4">
      <t>ソンエキ</t>
    </rPh>
    <phoneticPr fontId="6"/>
  </si>
  <si>
    <t>(C)-(D)</t>
    <phoneticPr fontId="6"/>
  </si>
  <si>
    <t>(E)</t>
    <phoneticPr fontId="6"/>
  </si>
  <si>
    <t>特別利益</t>
    <rPh sb="0" eb="2">
      <t>トクベツ</t>
    </rPh>
    <rPh sb="2" eb="4">
      <t>リエキ</t>
    </rPh>
    <phoneticPr fontId="6"/>
  </si>
  <si>
    <t>(F)</t>
    <phoneticPr fontId="6"/>
  </si>
  <si>
    <t>特別損失</t>
    <rPh sb="0" eb="2">
      <t>トクベツ</t>
    </rPh>
    <rPh sb="2" eb="4">
      <t>ソンシツ</t>
    </rPh>
    <phoneticPr fontId="6"/>
  </si>
  <si>
    <t>(G)</t>
    <phoneticPr fontId="6"/>
  </si>
  <si>
    <t>特別損益</t>
    <rPh sb="0" eb="2">
      <t>トクベツ</t>
    </rPh>
    <rPh sb="2" eb="4">
      <t>ソンエキ</t>
    </rPh>
    <phoneticPr fontId="6"/>
  </si>
  <si>
    <t>(F)-(G)</t>
    <phoneticPr fontId="6"/>
  </si>
  <si>
    <t>(H)</t>
    <phoneticPr fontId="6"/>
  </si>
  <si>
    <t>当年度純利益（又は純損失）</t>
    <rPh sb="0" eb="3">
      <t>トウネンド</t>
    </rPh>
    <rPh sb="3" eb="6">
      <t>ジュンリエキ</t>
    </rPh>
    <rPh sb="7" eb="8">
      <t>マタ</t>
    </rPh>
    <rPh sb="9" eb="12">
      <t>ジュンソンシツ</t>
    </rPh>
    <phoneticPr fontId="6"/>
  </si>
  <si>
    <t>(E)+(H)</t>
    <phoneticPr fontId="6"/>
  </si>
  <si>
    <t>繰越利益剰余金又は累積欠損金</t>
    <rPh sb="0" eb="2">
      <t>クリコシ</t>
    </rPh>
    <rPh sb="2" eb="4">
      <t>リエキ</t>
    </rPh>
    <rPh sb="4" eb="7">
      <t>ジョウヨキン</t>
    </rPh>
    <rPh sb="7" eb="8">
      <t>マタ</t>
    </rPh>
    <rPh sb="9" eb="11">
      <t>ルイセキ</t>
    </rPh>
    <rPh sb="11" eb="14">
      <t>ケッソンキン</t>
    </rPh>
    <phoneticPr fontId="6"/>
  </si>
  <si>
    <t>(I)</t>
    <phoneticPr fontId="6"/>
  </si>
  <si>
    <t>流動資産</t>
    <rPh sb="0" eb="2">
      <t>リュウドウ</t>
    </rPh>
    <rPh sb="2" eb="4">
      <t>シサン</t>
    </rPh>
    <phoneticPr fontId="6"/>
  </si>
  <si>
    <t>(J)</t>
    <phoneticPr fontId="6"/>
  </si>
  <si>
    <t>うち未収金</t>
    <rPh sb="2" eb="5">
      <t>ミシュウキン</t>
    </rPh>
    <phoneticPr fontId="6"/>
  </si>
  <si>
    <t>流動負債</t>
  </si>
  <si>
    <t>(K)</t>
    <phoneticPr fontId="6"/>
  </si>
  <si>
    <t>うち建設改良費分</t>
    <rPh sb="2" eb="4">
      <t>ケンセツ</t>
    </rPh>
    <rPh sb="4" eb="6">
      <t>カイリョウ</t>
    </rPh>
    <rPh sb="6" eb="7">
      <t>ヒ</t>
    </rPh>
    <rPh sb="7" eb="8">
      <t>ブン</t>
    </rPh>
    <phoneticPr fontId="6"/>
  </si>
  <si>
    <t>うち一時借入金</t>
    <rPh sb="2" eb="4">
      <t>イチジ</t>
    </rPh>
    <rPh sb="4" eb="7">
      <t>カリイレキン</t>
    </rPh>
    <phoneticPr fontId="6"/>
  </si>
  <si>
    <t>うち未払金</t>
    <rPh sb="2" eb="4">
      <t>ミハラ</t>
    </rPh>
    <rPh sb="4" eb="5">
      <t>キン</t>
    </rPh>
    <phoneticPr fontId="6"/>
  </si>
  <si>
    <t>累積欠損金比率（</t>
    <rPh sb="0" eb="2">
      <t>ルイセキ</t>
    </rPh>
    <rPh sb="2" eb="5">
      <t>ケッソンキン</t>
    </rPh>
    <rPh sb="5" eb="7">
      <t>ヒリツ</t>
    </rPh>
    <phoneticPr fontId="6"/>
  </si>
  <si>
    <t>( I )</t>
    <phoneticPr fontId="6"/>
  </si>
  <si>
    <t>×100</t>
    <phoneticPr fontId="6"/>
  </si>
  <si>
    <t>）</t>
    <phoneticPr fontId="6"/>
  </si>
  <si>
    <t>(A)-(B)</t>
    <phoneticPr fontId="6"/>
  </si>
  <si>
    <t>地方財政法施行令第15条第１項により算定した
資金の不足額</t>
    <rPh sb="0" eb="2">
      <t>チホウ</t>
    </rPh>
    <rPh sb="2" eb="5">
      <t>ザイセイホウ</t>
    </rPh>
    <rPh sb="5" eb="8">
      <t>シコウレイ</t>
    </rPh>
    <rPh sb="8" eb="9">
      <t>ダイ</t>
    </rPh>
    <rPh sb="11" eb="12">
      <t>ジョウ</t>
    </rPh>
    <rPh sb="12" eb="13">
      <t>ダイ</t>
    </rPh>
    <rPh sb="14" eb="15">
      <t>コウ</t>
    </rPh>
    <rPh sb="18" eb="20">
      <t>サンテイ</t>
    </rPh>
    <rPh sb="23" eb="25">
      <t>シキン</t>
    </rPh>
    <rPh sb="26" eb="29">
      <t>フソクガク</t>
    </rPh>
    <phoneticPr fontId="6"/>
  </si>
  <si>
    <r>
      <t>(</t>
    </r>
    <r>
      <rPr>
        <sz val="11"/>
        <rFont val="ＭＳ Ｐゴシック"/>
        <family val="3"/>
        <charset val="128"/>
      </rPr>
      <t>L)</t>
    </r>
    <phoneticPr fontId="6"/>
  </si>
  <si>
    <t>営業収益－受託工事収益</t>
    <rPh sb="0" eb="2">
      <t>エイギョウ</t>
    </rPh>
    <rPh sb="2" eb="4">
      <t>シュウエキ</t>
    </rPh>
    <rPh sb="5" eb="7">
      <t>ジュタク</t>
    </rPh>
    <rPh sb="7" eb="9">
      <t>コウジ</t>
    </rPh>
    <rPh sb="9" eb="11">
      <t>シュウエキ</t>
    </rPh>
    <phoneticPr fontId="6"/>
  </si>
  <si>
    <t>(A)-(B)</t>
  </si>
  <si>
    <r>
      <t>(</t>
    </r>
    <r>
      <rPr>
        <sz val="11"/>
        <rFont val="ＭＳ Ｐゴシック"/>
        <family val="3"/>
        <charset val="128"/>
      </rPr>
      <t>M)</t>
    </r>
    <phoneticPr fontId="6"/>
  </si>
  <si>
    <t xml:space="preserve">地方財政法による
資金不足の比率   
</t>
    <rPh sb="0" eb="2">
      <t>チホウ</t>
    </rPh>
    <rPh sb="2" eb="5">
      <t>ザイセイホウ</t>
    </rPh>
    <rPh sb="9" eb="11">
      <t>シキン</t>
    </rPh>
    <rPh sb="11" eb="13">
      <t>ブソク</t>
    </rPh>
    <rPh sb="14" eb="16">
      <t>ヒリツ</t>
    </rPh>
    <phoneticPr fontId="6"/>
  </si>
  <si>
    <r>
      <t>(（</t>
    </r>
    <r>
      <rPr>
        <sz val="11"/>
        <rFont val="ＭＳ Ｐゴシック"/>
        <family val="3"/>
        <charset val="128"/>
      </rPr>
      <t>L）/（M）×100)</t>
    </r>
    <phoneticPr fontId="6"/>
  </si>
  <si>
    <t>健全化法施行令第16条により算定した
資金の不足額</t>
    <rPh sb="0" eb="3">
      <t>ケンゼンカ</t>
    </rPh>
    <rPh sb="3" eb="4">
      <t>ホウ</t>
    </rPh>
    <rPh sb="4" eb="7">
      <t>シコウレイ</t>
    </rPh>
    <rPh sb="7" eb="8">
      <t>ダイ</t>
    </rPh>
    <rPh sb="10" eb="11">
      <t>ジョウ</t>
    </rPh>
    <rPh sb="14" eb="16">
      <t>サンテイ</t>
    </rPh>
    <rPh sb="19" eb="21">
      <t>シキン</t>
    </rPh>
    <rPh sb="22" eb="25">
      <t>フソクガク</t>
    </rPh>
    <phoneticPr fontId="6"/>
  </si>
  <si>
    <t>(N)</t>
    <phoneticPr fontId="6"/>
  </si>
  <si>
    <t>健全化法施行規則第６条に規定する
解消可能資金不足額</t>
    <rPh sb="0" eb="3">
      <t>ケンゼンカ</t>
    </rPh>
    <rPh sb="3" eb="4">
      <t>ホウ</t>
    </rPh>
    <rPh sb="4" eb="6">
      <t>セコウ</t>
    </rPh>
    <rPh sb="6" eb="8">
      <t>キソク</t>
    </rPh>
    <rPh sb="8" eb="9">
      <t>ダイ</t>
    </rPh>
    <rPh sb="10" eb="11">
      <t>ジョウ</t>
    </rPh>
    <rPh sb="12" eb="14">
      <t>キテイ</t>
    </rPh>
    <rPh sb="17" eb="19">
      <t>カイショウ</t>
    </rPh>
    <rPh sb="19" eb="21">
      <t>カノウ</t>
    </rPh>
    <rPh sb="21" eb="23">
      <t>シキン</t>
    </rPh>
    <rPh sb="23" eb="26">
      <t>フソクガク</t>
    </rPh>
    <phoneticPr fontId="6"/>
  </si>
  <si>
    <t>(O)</t>
    <phoneticPr fontId="6"/>
  </si>
  <si>
    <t>健全化法施行令第17条により算定した
事業の規模</t>
    <rPh sb="0" eb="3">
      <t>ケンゼンカ</t>
    </rPh>
    <rPh sb="3" eb="4">
      <t>ホウ</t>
    </rPh>
    <rPh sb="4" eb="6">
      <t>セコウ</t>
    </rPh>
    <rPh sb="6" eb="7">
      <t>レイ</t>
    </rPh>
    <rPh sb="7" eb="8">
      <t>ダイ</t>
    </rPh>
    <rPh sb="10" eb="11">
      <t>ジョウ</t>
    </rPh>
    <rPh sb="14" eb="16">
      <t>サンテイ</t>
    </rPh>
    <rPh sb="19" eb="21">
      <t>ジギョウ</t>
    </rPh>
    <rPh sb="22" eb="24">
      <t>キボ</t>
    </rPh>
    <phoneticPr fontId="6"/>
  </si>
  <si>
    <t>(P)</t>
    <phoneticPr fontId="6"/>
  </si>
  <si>
    <t>健全化法第22条により算定した
資金不足比率</t>
    <rPh sb="0" eb="3">
      <t>ケンゼンカ</t>
    </rPh>
    <rPh sb="3" eb="4">
      <t>ホウ</t>
    </rPh>
    <rPh sb="4" eb="5">
      <t>ダイ</t>
    </rPh>
    <rPh sb="7" eb="8">
      <t>ジョウ</t>
    </rPh>
    <rPh sb="11" eb="13">
      <t>サンテイ</t>
    </rPh>
    <rPh sb="16" eb="18">
      <t>シキン</t>
    </rPh>
    <rPh sb="18" eb="20">
      <t>ブソク</t>
    </rPh>
    <rPh sb="20" eb="22">
      <t>ヒリツ</t>
    </rPh>
    <phoneticPr fontId="6"/>
  </si>
  <si>
    <t>(（N）/（P）×100)</t>
    <phoneticPr fontId="6"/>
  </si>
  <si>
    <t>（単位：千円）</t>
    <rPh sb="1" eb="3">
      <t>タンイ</t>
    </rPh>
    <rPh sb="4" eb="6">
      <t>センエン</t>
    </rPh>
    <phoneticPr fontId="6"/>
  </si>
  <si>
    <t>年　　　　　度</t>
    <rPh sb="0" eb="1">
      <t>トシ</t>
    </rPh>
    <rPh sb="6" eb="7">
      <t>ド</t>
    </rPh>
    <phoneticPr fontId="6"/>
  </si>
  <si>
    <t>区　　　　　分</t>
    <rPh sb="0" eb="1">
      <t>ク</t>
    </rPh>
    <rPh sb="6" eb="7">
      <t>ブン</t>
    </rPh>
    <phoneticPr fontId="6"/>
  </si>
  <si>
    <t>資本的収支</t>
    <rPh sb="0" eb="3">
      <t>シホンテキ</t>
    </rPh>
    <rPh sb="3" eb="5">
      <t>シュウシ</t>
    </rPh>
    <phoneticPr fontId="6"/>
  </si>
  <si>
    <t>資本的収入</t>
    <rPh sb="0" eb="3">
      <t>シホンテキ</t>
    </rPh>
    <rPh sb="3" eb="5">
      <t>シュウニュウ</t>
    </rPh>
    <phoneticPr fontId="6"/>
  </si>
  <si>
    <t>企業債</t>
    <rPh sb="0" eb="3">
      <t>キギョウサイ</t>
    </rPh>
    <phoneticPr fontId="6"/>
  </si>
  <si>
    <t>うち資本費平準化債</t>
    <rPh sb="2" eb="5">
      <t>シホンヒ</t>
    </rPh>
    <rPh sb="5" eb="7">
      <t>ヘイジュン</t>
    </rPh>
    <rPh sb="7" eb="9">
      <t>カサイ</t>
    </rPh>
    <phoneticPr fontId="6"/>
  </si>
  <si>
    <t>２．</t>
  </si>
  <si>
    <t>他会計出資金</t>
    <rPh sb="0" eb="1">
      <t>タ</t>
    </rPh>
    <rPh sb="1" eb="3">
      <t>カイケイ</t>
    </rPh>
    <rPh sb="3" eb="5">
      <t>シュッシ</t>
    </rPh>
    <rPh sb="5" eb="6">
      <t>キン</t>
    </rPh>
    <phoneticPr fontId="6"/>
  </si>
  <si>
    <t>３．</t>
  </si>
  <si>
    <t>他会計補助金</t>
    <rPh sb="0" eb="1">
      <t>タ</t>
    </rPh>
    <rPh sb="1" eb="3">
      <t>カイケイ</t>
    </rPh>
    <rPh sb="3" eb="5">
      <t>ホジョ</t>
    </rPh>
    <rPh sb="5" eb="6">
      <t>キン</t>
    </rPh>
    <phoneticPr fontId="6"/>
  </si>
  <si>
    <t>４．</t>
  </si>
  <si>
    <t>他会計負担金</t>
    <rPh sb="0" eb="1">
      <t>タ</t>
    </rPh>
    <rPh sb="1" eb="3">
      <t>カイケイ</t>
    </rPh>
    <rPh sb="3" eb="5">
      <t>フタン</t>
    </rPh>
    <rPh sb="5" eb="6">
      <t>キン</t>
    </rPh>
    <phoneticPr fontId="6"/>
  </si>
  <si>
    <t>５．</t>
  </si>
  <si>
    <t>他会計借入金</t>
    <rPh sb="0" eb="1">
      <t>タ</t>
    </rPh>
    <rPh sb="1" eb="3">
      <t>カイケイ</t>
    </rPh>
    <rPh sb="3" eb="6">
      <t>カリイレキン</t>
    </rPh>
    <phoneticPr fontId="6"/>
  </si>
  <si>
    <t>６．</t>
  </si>
  <si>
    <t>国（都道府県）補助金</t>
    <rPh sb="0" eb="1">
      <t>クニ</t>
    </rPh>
    <rPh sb="2" eb="4">
      <t>トドウ</t>
    </rPh>
    <rPh sb="4" eb="5">
      <t>フ</t>
    </rPh>
    <rPh sb="5" eb="6">
      <t>ケン</t>
    </rPh>
    <rPh sb="7" eb="10">
      <t>ホジョキン</t>
    </rPh>
    <phoneticPr fontId="6"/>
  </si>
  <si>
    <t>７．</t>
  </si>
  <si>
    <t>固定資産売却代金</t>
    <rPh sb="0" eb="4">
      <t>コテイシサン</t>
    </rPh>
    <rPh sb="4" eb="6">
      <t>バイキャク</t>
    </rPh>
    <rPh sb="6" eb="8">
      <t>ダイキン</t>
    </rPh>
    <phoneticPr fontId="6"/>
  </si>
  <si>
    <t>８．</t>
    <phoneticPr fontId="6"/>
  </si>
  <si>
    <t>工事負担金</t>
    <rPh sb="0" eb="2">
      <t>コウジ</t>
    </rPh>
    <rPh sb="2" eb="5">
      <t>フタンキン</t>
    </rPh>
    <phoneticPr fontId="6"/>
  </si>
  <si>
    <t>９．</t>
    <phoneticPr fontId="6"/>
  </si>
  <si>
    <t>計</t>
    <rPh sb="0" eb="1">
      <t>ケイ</t>
    </rPh>
    <phoneticPr fontId="6"/>
  </si>
  <si>
    <t>(A)</t>
    <phoneticPr fontId="6"/>
  </si>
  <si>
    <t>(A)のうち翌年度へ繰り越さ
れる支出の財源充当額</t>
    <rPh sb="6" eb="9">
      <t>ヨクネンド</t>
    </rPh>
    <rPh sb="10" eb="11">
      <t>ク</t>
    </rPh>
    <rPh sb="12" eb="13">
      <t>コ</t>
    </rPh>
    <rPh sb="17" eb="19">
      <t>シシュツ</t>
    </rPh>
    <rPh sb="20" eb="22">
      <t>ザイゲン</t>
    </rPh>
    <rPh sb="22" eb="24">
      <t>ジュウトウ</t>
    </rPh>
    <rPh sb="24" eb="25">
      <t>ガク</t>
    </rPh>
    <phoneticPr fontId="6"/>
  </si>
  <si>
    <t>(B)</t>
    <phoneticPr fontId="6"/>
  </si>
  <si>
    <t>純計</t>
    <rPh sb="0" eb="1">
      <t>ジュン</t>
    </rPh>
    <rPh sb="1" eb="2">
      <t>ケイ</t>
    </rPh>
    <phoneticPr fontId="6"/>
  </si>
  <si>
    <t>(A)-(B)</t>
    <phoneticPr fontId="6"/>
  </si>
  <si>
    <t>(C)</t>
    <phoneticPr fontId="6"/>
  </si>
  <si>
    <t>資本的支出</t>
    <rPh sb="0" eb="3">
      <t>シホンテキ</t>
    </rPh>
    <rPh sb="3" eb="5">
      <t>シシュツ</t>
    </rPh>
    <phoneticPr fontId="6"/>
  </si>
  <si>
    <t>１．</t>
    <phoneticPr fontId="6"/>
  </si>
  <si>
    <t>建設改良費</t>
    <rPh sb="0" eb="2">
      <t>ケンセツ</t>
    </rPh>
    <rPh sb="2" eb="5">
      <t>カイリョウヒ</t>
    </rPh>
    <phoneticPr fontId="6"/>
  </si>
  <si>
    <t>うち職員給与費</t>
    <rPh sb="2" eb="4">
      <t>ショクイン</t>
    </rPh>
    <rPh sb="4" eb="7">
      <t>キュウヨヒ</t>
    </rPh>
    <phoneticPr fontId="6"/>
  </si>
  <si>
    <t>２．</t>
    <phoneticPr fontId="6"/>
  </si>
  <si>
    <t>企業債償還金</t>
    <rPh sb="0" eb="3">
      <t>キギョウサイ</t>
    </rPh>
    <rPh sb="3" eb="6">
      <t>ショウカンキン</t>
    </rPh>
    <phoneticPr fontId="6"/>
  </si>
  <si>
    <t>３．</t>
    <phoneticPr fontId="6"/>
  </si>
  <si>
    <t>他会計長期借入返還金</t>
    <rPh sb="0" eb="1">
      <t>タ</t>
    </rPh>
    <rPh sb="1" eb="3">
      <t>カイケイ</t>
    </rPh>
    <rPh sb="3" eb="5">
      <t>チョウキ</t>
    </rPh>
    <rPh sb="5" eb="7">
      <t>カリイレ</t>
    </rPh>
    <rPh sb="7" eb="9">
      <t>ヘンカン</t>
    </rPh>
    <rPh sb="9" eb="10">
      <t>キン</t>
    </rPh>
    <phoneticPr fontId="6"/>
  </si>
  <si>
    <t>４．</t>
    <phoneticPr fontId="6"/>
  </si>
  <si>
    <t>他会計への支出金</t>
    <rPh sb="0" eb="1">
      <t>タ</t>
    </rPh>
    <rPh sb="1" eb="3">
      <t>カイケイ</t>
    </rPh>
    <rPh sb="5" eb="8">
      <t>シシュツキン</t>
    </rPh>
    <phoneticPr fontId="6"/>
  </si>
  <si>
    <t>５．</t>
    <phoneticPr fontId="6"/>
  </si>
  <si>
    <t>資本的収入額が資本的支出額に
不足する額     　　    (D)-(C)</t>
    <rPh sb="0" eb="3">
      <t>シホンテキ</t>
    </rPh>
    <rPh sb="3" eb="6">
      <t>シュウニュウガク</t>
    </rPh>
    <rPh sb="7" eb="10">
      <t>シホンテキ</t>
    </rPh>
    <rPh sb="10" eb="13">
      <t>シシュツガク</t>
    </rPh>
    <rPh sb="15" eb="17">
      <t>フソク</t>
    </rPh>
    <rPh sb="19" eb="20">
      <t>ガク</t>
    </rPh>
    <phoneticPr fontId="6"/>
  </si>
  <si>
    <t>補塡財源</t>
    <rPh sb="0" eb="2">
      <t>ホテン</t>
    </rPh>
    <rPh sb="2" eb="4">
      <t>ザイゲン</t>
    </rPh>
    <phoneticPr fontId="6"/>
  </si>
  <si>
    <t>１．</t>
    <phoneticPr fontId="6"/>
  </si>
  <si>
    <t>損益勘定留保資金</t>
    <rPh sb="0" eb="2">
      <t>ソンエキ</t>
    </rPh>
    <rPh sb="2" eb="4">
      <t>カンジョウ</t>
    </rPh>
    <rPh sb="4" eb="6">
      <t>リュウホ</t>
    </rPh>
    <rPh sb="6" eb="8">
      <t>シキン</t>
    </rPh>
    <phoneticPr fontId="6"/>
  </si>
  <si>
    <t>利益剰余金処分額</t>
    <rPh sb="0" eb="2">
      <t>リエキ</t>
    </rPh>
    <rPh sb="2" eb="5">
      <t>ジョウヨキン</t>
    </rPh>
    <rPh sb="5" eb="8">
      <t>ショブンガク</t>
    </rPh>
    <phoneticPr fontId="6"/>
  </si>
  <si>
    <t>３．</t>
    <phoneticPr fontId="6"/>
  </si>
  <si>
    <t>繰越工事資金</t>
    <rPh sb="0" eb="2">
      <t>クリコシ</t>
    </rPh>
    <rPh sb="2" eb="4">
      <t>コウジ</t>
    </rPh>
    <rPh sb="4" eb="6">
      <t>シキン</t>
    </rPh>
    <phoneticPr fontId="6"/>
  </si>
  <si>
    <t>４．</t>
    <phoneticPr fontId="6"/>
  </si>
  <si>
    <t>補塡財源不足額</t>
    <rPh sb="0" eb="1">
      <t>タスク</t>
    </rPh>
    <rPh sb="1" eb="2">
      <t>テン</t>
    </rPh>
    <rPh sb="2" eb="4">
      <t>ザイゲン</t>
    </rPh>
    <rPh sb="4" eb="7">
      <t>フソクガク</t>
    </rPh>
    <phoneticPr fontId="6"/>
  </si>
  <si>
    <t>(E)-(F)</t>
    <phoneticPr fontId="6"/>
  </si>
  <si>
    <t>他会計借入金残高</t>
    <rPh sb="0" eb="1">
      <t>ホカ</t>
    </rPh>
    <rPh sb="1" eb="3">
      <t>カイケイ</t>
    </rPh>
    <rPh sb="3" eb="6">
      <t>カリイレキン</t>
    </rPh>
    <rPh sb="6" eb="8">
      <t>ザンダカ</t>
    </rPh>
    <phoneticPr fontId="6"/>
  </si>
  <si>
    <t>企業債残高</t>
    <rPh sb="0" eb="3">
      <t>キギョウサイ</t>
    </rPh>
    <rPh sb="3" eb="5">
      <t>ザンダカ</t>
    </rPh>
    <phoneticPr fontId="6"/>
  </si>
  <si>
    <t>○他会計繰入金</t>
    <rPh sb="1" eb="2">
      <t>ホカ</t>
    </rPh>
    <rPh sb="2" eb="4">
      <t>カイケイ</t>
    </rPh>
    <rPh sb="4" eb="6">
      <t>クリイレ</t>
    </rPh>
    <rPh sb="6" eb="7">
      <t>キン</t>
    </rPh>
    <phoneticPr fontId="6"/>
  </si>
  <si>
    <t>収益的収支分</t>
    <rPh sb="0" eb="3">
      <t>シュウエキテキ</t>
    </rPh>
    <rPh sb="3" eb="5">
      <t>シュウシ</t>
    </rPh>
    <rPh sb="5" eb="6">
      <t>ブン</t>
    </rPh>
    <phoneticPr fontId="6"/>
  </si>
  <si>
    <t>うち基準内繰入金</t>
    <rPh sb="2" eb="5">
      <t>キジュンナイ</t>
    </rPh>
    <rPh sb="5" eb="7">
      <t>クリイレ</t>
    </rPh>
    <rPh sb="7" eb="8">
      <t>キン</t>
    </rPh>
    <phoneticPr fontId="6"/>
  </si>
  <si>
    <t>うち基準外繰入金</t>
    <rPh sb="2" eb="4">
      <t>キジュン</t>
    </rPh>
    <rPh sb="4" eb="5">
      <t>ガイ</t>
    </rPh>
    <rPh sb="5" eb="7">
      <t>クリイレ</t>
    </rPh>
    <rPh sb="7" eb="8">
      <t>キン</t>
    </rPh>
    <phoneticPr fontId="6"/>
  </si>
  <si>
    <t>資本的収支分</t>
    <rPh sb="0" eb="3">
      <t>シホンテキ</t>
    </rPh>
    <rPh sb="3" eb="5">
      <t>シュウシ</t>
    </rPh>
    <rPh sb="5" eb="6">
      <t>ブン</t>
    </rPh>
    <phoneticPr fontId="6"/>
  </si>
  <si>
    <t>合計</t>
    <rPh sb="0" eb="2">
      <t>ゴウケイ</t>
    </rPh>
    <phoneticPr fontId="6"/>
  </si>
  <si>
    <t>（２）</t>
    <phoneticPr fontId="1"/>
  </si>
  <si>
    <t>３．経営の基本方針</t>
    <rPh sb="2" eb="4">
      <t>ケイエイ</t>
    </rPh>
    <rPh sb="5" eb="7">
      <t>キホン</t>
    </rPh>
    <rPh sb="7" eb="9">
      <t>ホウシン</t>
    </rPh>
    <phoneticPr fontId="1"/>
  </si>
  <si>
    <t>経営戦略の事後検証、
更新等に関する事項</t>
    <rPh sb="0" eb="2">
      <t>ケイエイ</t>
    </rPh>
    <rPh sb="2" eb="4">
      <t>センリャク</t>
    </rPh>
    <rPh sb="5" eb="7">
      <t>ジゴ</t>
    </rPh>
    <rPh sb="7" eb="9">
      <t>ケンショウ</t>
    </rPh>
    <rPh sb="11" eb="13">
      <t>コウシン</t>
    </rPh>
    <rPh sb="13" eb="14">
      <t>トウ</t>
    </rPh>
    <rPh sb="15" eb="16">
      <t>カン</t>
    </rPh>
    <rPh sb="18" eb="20">
      <t>ジコウ</t>
    </rPh>
    <phoneticPr fontId="1"/>
  </si>
  <si>
    <t>施設・設備の長寿命化等の
投資の平準化</t>
    <phoneticPr fontId="1"/>
  </si>
  <si>
    <t>施設・設備の廃止・統合
（ダウンサイジング）</t>
    <phoneticPr fontId="1"/>
  </si>
  <si>
    <t>施設・設備の合理化
（スペックダウン）</t>
    <phoneticPr fontId="1"/>
  </si>
  <si>
    <t>広域化</t>
    <rPh sb="0" eb="3">
      <t>コウイキカ</t>
    </rPh>
    <phoneticPr fontId="1"/>
  </si>
  <si>
    <t>その他の取組</t>
    <rPh sb="2" eb="3">
      <t>タ</t>
    </rPh>
    <rPh sb="4" eb="6">
      <t>トリクミ</t>
    </rPh>
    <phoneticPr fontId="1"/>
  </si>
  <si>
    <t>料金</t>
    <rPh sb="0" eb="2">
      <t>リョウキン</t>
    </rPh>
    <phoneticPr fontId="1"/>
  </si>
  <si>
    <t>企業債</t>
    <rPh sb="0" eb="3">
      <t>キギョウサイ</t>
    </rPh>
    <phoneticPr fontId="1"/>
  </si>
  <si>
    <t>委託料</t>
    <rPh sb="0" eb="2">
      <t>イタク</t>
    </rPh>
    <rPh sb="2" eb="3">
      <t>リョウ</t>
    </rPh>
    <phoneticPr fontId="1"/>
  </si>
  <si>
    <t>修繕費</t>
    <rPh sb="0" eb="3">
      <t>シュウゼンヒ</t>
    </rPh>
    <phoneticPr fontId="1"/>
  </si>
  <si>
    <t>動力費</t>
    <rPh sb="0" eb="2">
      <t>ドウリョク</t>
    </rPh>
    <rPh sb="2" eb="3">
      <t>ヒ</t>
    </rPh>
    <phoneticPr fontId="1"/>
  </si>
  <si>
    <t>その他の取組</t>
    <rPh sb="2" eb="3">
      <t>タ</t>
    </rPh>
    <rPh sb="4" eb="5">
      <t>ト</t>
    </rPh>
    <rPh sb="5" eb="6">
      <t>ク</t>
    </rPh>
    <phoneticPr fontId="1"/>
  </si>
  <si>
    <t>計画期間：</t>
    <rPh sb="0" eb="2">
      <t>ケイカク</t>
    </rPh>
    <rPh sb="2" eb="4">
      <t>キカン</t>
    </rPh>
    <phoneticPr fontId="1"/>
  </si>
  <si>
    <t>平成</t>
    <rPh sb="0" eb="2">
      <t>ヘイセイ</t>
    </rPh>
    <phoneticPr fontId="1"/>
  </si>
  <si>
    <t>年度</t>
    <rPh sb="0" eb="2">
      <t>ネンド</t>
    </rPh>
    <phoneticPr fontId="1"/>
  </si>
  <si>
    <t>～</t>
    <phoneticPr fontId="1"/>
  </si>
  <si>
    <t>事業の現況</t>
    <rPh sb="0" eb="2">
      <t>ジギョウ</t>
    </rPh>
    <rPh sb="3" eb="5">
      <t>ゲンキョウ</t>
    </rPh>
    <phoneticPr fontId="1"/>
  </si>
  <si>
    <t>水源</t>
    <rPh sb="0" eb="2">
      <t>スイゲン</t>
    </rPh>
    <phoneticPr fontId="1"/>
  </si>
  <si>
    <t>施設数</t>
    <rPh sb="0" eb="3">
      <t>シセツスウ</t>
    </rPh>
    <phoneticPr fontId="1"/>
  </si>
  <si>
    <t>浄水場設置数</t>
    <rPh sb="0" eb="3">
      <t>ジョウスイジョウ</t>
    </rPh>
    <rPh sb="3" eb="6">
      <t>セッチスウ</t>
    </rPh>
    <phoneticPr fontId="1"/>
  </si>
  <si>
    <t>管路延長</t>
    <rPh sb="0" eb="2">
      <t>カンロ</t>
    </rPh>
    <rPh sb="2" eb="4">
      <t>エンチョウ</t>
    </rPh>
    <phoneticPr fontId="1"/>
  </si>
  <si>
    <t>千ｍ</t>
    <rPh sb="0" eb="1">
      <t>セン</t>
    </rPh>
    <phoneticPr fontId="1"/>
  </si>
  <si>
    <t>施設能力</t>
    <rPh sb="0" eb="2">
      <t>シセツ</t>
    </rPh>
    <rPh sb="2" eb="4">
      <t>ノウリョク</t>
    </rPh>
    <phoneticPr fontId="1"/>
  </si>
  <si>
    <t>㎥／日</t>
    <rPh sb="2" eb="3">
      <t>ヒ</t>
    </rPh>
    <phoneticPr fontId="1"/>
  </si>
  <si>
    <t>施設利用率</t>
    <rPh sb="0" eb="2">
      <t>シセツ</t>
    </rPh>
    <rPh sb="2" eb="5">
      <t>リヨウリツ</t>
    </rPh>
    <phoneticPr fontId="1"/>
  </si>
  <si>
    <t>％</t>
    <phoneticPr fontId="1"/>
  </si>
  <si>
    <t>①</t>
    <phoneticPr fontId="1"/>
  </si>
  <si>
    <t>②</t>
    <phoneticPr fontId="1"/>
  </si>
  <si>
    <t>③</t>
    <phoneticPr fontId="1"/>
  </si>
  <si>
    <t>④</t>
    <phoneticPr fontId="1"/>
  </si>
  <si>
    <t>これまでの主な経営健全化の取組</t>
    <rPh sb="5" eb="6">
      <t>オモ</t>
    </rPh>
    <rPh sb="7" eb="9">
      <t>ケイエイ</t>
    </rPh>
    <rPh sb="9" eb="12">
      <t>ケンゼンカ</t>
    </rPh>
    <rPh sb="13" eb="15">
      <t>トリクミ</t>
    </rPh>
    <phoneticPr fontId="1"/>
  </si>
  <si>
    <t>２．将来の事業環境</t>
    <rPh sb="2" eb="4">
      <t>ショウライ</t>
    </rPh>
    <rPh sb="5" eb="7">
      <t>ジギョウ</t>
    </rPh>
    <rPh sb="7" eb="9">
      <t>カンキョウ</t>
    </rPh>
    <phoneticPr fontId="1"/>
  </si>
  <si>
    <t>給水人口の予測</t>
    <rPh sb="0" eb="2">
      <t>キュウスイ</t>
    </rPh>
    <rPh sb="2" eb="4">
      <t>ジンコウ</t>
    </rPh>
    <rPh sb="5" eb="7">
      <t>ヨソク</t>
    </rPh>
    <phoneticPr fontId="1"/>
  </si>
  <si>
    <t>水需要の予測</t>
    <rPh sb="0" eb="1">
      <t>ミズ</t>
    </rPh>
    <rPh sb="1" eb="3">
      <t>ジュヨウ</t>
    </rPh>
    <rPh sb="4" eb="6">
      <t>ヨソク</t>
    </rPh>
    <phoneticPr fontId="1"/>
  </si>
  <si>
    <t>（３）</t>
    <phoneticPr fontId="1"/>
  </si>
  <si>
    <t>施設の見通し</t>
    <rPh sb="0" eb="2">
      <t>シセツ</t>
    </rPh>
    <rPh sb="3" eb="5">
      <t>ミトオ</t>
    </rPh>
    <phoneticPr fontId="1"/>
  </si>
  <si>
    <t>（４）</t>
    <phoneticPr fontId="1"/>
  </si>
  <si>
    <t>組織の見通し</t>
    <rPh sb="0" eb="2">
      <t>ソシキ</t>
    </rPh>
    <rPh sb="3" eb="5">
      <t>ミトオ</t>
    </rPh>
    <phoneticPr fontId="1"/>
  </si>
  <si>
    <t>投資・財政計画（収支計画）　：　 別　紙　の　と　お　り</t>
    <rPh sb="0" eb="2">
      <t>トウシ</t>
    </rPh>
    <rPh sb="3" eb="5">
      <t>ザイセイ</t>
    </rPh>
    <rPh sb="5" eb="7">
      <t>ケイカク</t>
    </rPh>
    <rPh sb="8" eb="10">
      <t>シュウシ</t>
    </rPh>
    <rPh sb="10" eb="12">
      <t>ケイカク</t>
    </rPh>
    <phoneticPr fontId="1"/>
  </si>
  <si>
    <t>①　収支計画のうち投資についての説明</t>
    <rPh sb="2" eb="4">
      <t>シュウシ</t>
    </rPh>
    <rPh sb="4" eb="6">
      <t>ケイカク</t>
    </rPh>
    <rPh sb="7" eb="9">
      <t>トウシ</t>
    </rPh>
    <rPh sb="14" eb="16">
      <t>セツメイシシュツメン</t>
    </rPh>
    <phoneticPr fontId="1"/>
  </si>
  <si>
    <t>②　収支計画のうち財源についての説明</t>
    <rPh sb="2" eb="4">
      <t>シュウシ</t>
    </rPh>
    <rPh sb="4" eb="6">
      <t>ケイカク</t>
    </rPh>
    <rPh sb="8" eb="10">
      <t>ザイゲン</t>
    </rPh>
    <rPh sb="14" eb="16">
      <t>セツメイ</t>
    </rPh>
    <phoneticPr fontId="1"/>
  </si>
  <si>
    <t>目標</t>
    <phoneticPr fontId="1"/>
  </si>
  <si>
    <t>１．事業概要</t>
    <rPh sb="2" eb="4">
      <t>ジギョウ</t>
    </rPh>
    <rPh sb="4" eb="6">
      <t>ガイヨウ</t>
    </rPh>
    <phoneticPr fontId="1"/>
  </si>
  <si>
    <t>料金体系の
概要・考え方</t>
    <rPh sb="0" eb="2">
      <t>リョウキン</t>
    </rPh>
    <rPh sb="2" eb="4">
      <t>タイケイ</t>
    </rPh>
    <rPh sb="6" eb="8">
      <t>ガイヨウ</t>
    </rPh>
    <rPh sb="9" eb="10">
      <t>カンガ</t>
    </rPh>
    <rPh sb="11" eb="12">
      <t>カタ</t>
    </rPh>
    <phoneticPr fontId="1"/>
  </si>
  <si>
    <t>計画給水人口</t>
    <rPh sb="0" eb="2">
      <t>ケイカク</t>
    </rPh>
    <rPh sb="2" eb="4">
      <t>キュウスイ</t>
    </rPh>
    <rPh sb="4" eb="6">
      <t>ジンコウ</t>
    </rPh>
    <phoneticPr fontId="1"/>
  </si>
  <si>
    <t>現在給水人口</t>
    <rPh sb="0" eb="2">
      <t>ゲンザイ</t>
    </rPh>
    <rPh sb="2" eb="4">
      <t>キュウスイ</t>
    </rPh>
    <rPh sb="4" eb="6">
      <t>ジンコウ</t>
    </rPh>
    <phoneticPr fontId="1"/>
  </si>
  <si>
    <t>経営比較分析表を活用した現状分析</t>
    <rPh sb="0" eb="2">
      <t>ケイエイ</t>
    </rPh>
    <rPh sb="2" eb="4">
      <t>ヒカク</t>
    </rPh>
    <rPh sb="4" eb="7">
      <t>ブンセキヒョウ</t>
    </rPh>
    <rPh sb="8" eb="9">
      <t>カツ</t>
    </rPh>
    <rPh sb="9" eb="10">
      <t>ヨウ</t>
    </rPh>
    <rPh sb="12" eb="14">
      <t>ゲンジョウ</t>
    </rPh>
    <rPh sb="14" eb="15">
      <t>ブン</t>
    </rPh>
    <rPh sb="15" eb="16">
      <t>サ</t>
    </rPh>
    <phoneticPr fontId="1"/>
  </si>
  <si>
    <t>繰入金</t>
    <rPh sb="0" eb="3">
      <t>クリイレキン</t>
    </rPh>
    <phoneticPr fontId="1"/>
  </si>
  <si>
    <t>資産の有効活用等（*2）による
収入増加の取組</t>
    <rPh sb="0" eb="2">
      <t>シサン</t>
    </rPh>
    <rPh sb="3" eb="5">
      <t>ユウコウ</t>
    </rPh>
    <rPh sb="5" eb="7">
      <t>カツヨウ</t>
    </rPh>
    <rPh sb="7" eb="8">
      <t>ナド</t>
    </rPh>
    <rPh sb="16" eb="18">
      <t>シュウニュウ</t>
    </rPh>
    <rPh sb="18" eb="20">
      <t>ゾウカ</t>
    </rPh>
    <rPh sb="21" eb="23">
      <t>トリクミ</t>
    </rPh>
    <phoneticPr fontId="1"/>
  </si>
  <si>
    <t>*2　遊休資産の売却や貸付、債券運用の導入、小水力発電や太陽光発電など</t>
    <rPh sb="3" eb="5">
      <t>ユウキュウ</t>
    </rPh>
    <rPh sb="5" eb="7">
      <t>シサン</t>
    </rPh>
    <rPh sb="8" eb="10">
      <t>バイキャク</t>
    </rPh>
    <rPh sb="11" eb="13">
      <t>カシツケ</t>
    </rPh>
    <rPh sb="14" eb="16">
      <t>サイケン</t>
    </rPh>
    <rPh sb="16" eb="18">
      <t>ウンヨウ</t>
    </rPh>
    <rPh sb="19" eb="21">
      <t>ドウニュウ</t>
    </rPh>
    <rPh sb="22" eb="23">
      <t>ショウ</t>
    </rPh>
    <rPh sb="23" eb="25">
      <t>スイリョク</t>
    </rPh>
    <rPh sb="25" eb="27">
      <t>ハツデン</t>
    </rPh>
    <rPh sb="28" eb="31">
      <t>タイヨウコウ</t>
    </rPh>
    <rPh sb="31" eb="33">
      <t>ハツデン</t>
    </rPh>
    <phoneticPr fontId="1"/>
  </si>
  <si>
    <t>（５）</t>
    <phoneticPr fontId="1"/>
  </si>
  <si>
    <t>③　収支計画のうち投資以外の経費についての説明</t>
    <rPh sb="2" eb="4">
      <t>シュウシ</t>
    </rPh>
    <rPh sb="4" eb="6">
      <t>ケイカク</t>
    </rPh>
    <rPh sb="9" eb="11">
      <t>トウシ</t>
    </rPh>
    <rPh sb="11" eb="13">
      <t>イガイ</t>
    </rPh>
    <rPh sb="14" eb="16">
      <t>ケイヒ</t>
    </rPh>
    <rPh sb="21" eb="23">
      <t>セツメイ</t>
    </rPh>
    <phoneticPr fontId="1"/>
  </si>
  <si>
    <t>配水池設置数</t>
    <rPh sb="0" eb="2">
      <t>ハイスイ</t>
    </rPh>
    <rPh sb="2" eb="3">
      <t>イケ</t>
    </rPh>
    <rPh sb="3" eb="6">
      <t>セッチスウ</t>
    </rPh>
    <phoneticPr fontId="1"/>
  </si>
  <si>
    <t>料金収入の見通し</t>
    <rPh sb="0" eb="2">
      <t>リョウキン</t>
    </rPh>
    <rPh sb="2" eb="4">
      <t>シュウニュウ</t>
    </rPh>
    <rPh sb="5" eb="7">
      <t>ミトオ</t>
    </rPh>
    <phoneticPr fontId="1"/>
  </si>
  <si>
    <t>策　　定　　日：</t>
    <phoneticPr fontId="1"/>
  </si>
  <si>
    <t>平成</t>
    <rPh sb="0" eb="2">
      <t>ヘイセイ</t>
    </rPh>
    <phoneticPr fontId="1"/>
  </si>
  <si>
    <t>年</t>
    <rPh sb="0" eb="1">
      <t>ネン</t>
    </rPh>
    <phoneticPr fontId="1"/>
  </si>
  <si>
    <t>月</t>
    <rPh sb="0" eb="1">
      <t>ツキ</t>
    </rPh>
    <phoneticPr fontId="1"/>
  </si>
  <si>
    <t>供用開始年月日</t>
    <rPh sb="0" eb="2">
      <t>キョウヨウ</t>
    </rPh>
    <rPh sb="2" eb="4">
      <t>カイシ</t>
    </rPh>
    <rPh sb="4" eb="7">
      <t>ネンガッピ</t>
    </rPh>
    <phoneticPr fontId="1"/>
  </si>
  <si>
    <t>①　投資について検討状況等</t>
    <rPh sb="2" eb="4">
      <t>トウシ</t>
    </rPh>
    <rPh sb="8" eb="10">
      <t>ケントウ</t>
    </rPh>
    <rPh sb="10" eb="12">
      <t>ジョウキョウ</t>
    </rPh>
    <rPh sb="12" eb="13">
      <t>ナド</t>
    </rPh>
    <phoneticPr fontId="1"/>
  </si>
  <si>
    <t>②　財源について検討状況等</t>
    <rPh sb="2" eb="4">
      <t>ザイゲン</t>
    </rPh>
    <rPh sb="8" eb="10">
      <t>ケントウ</t>
    </rPh>
    <rPh sb="10" eb="12">
      <t>ジョウキョウ</t>
    </rPh>
    <rPh sb="12" eb="13">
      <t>ナド</t>
    </rPh>
    <phoneticPr fontId="1"/>
  </si>
  <si>
    <t>③　投資以外の経費についての検討状況等</t>
    <rPh sb="4" eb="6">
      <t>イガイ</t>
    </rPh>
    <rPh sb="18" eb="19">
      <t>ナド</t>
    </rPh>
    <phoneticPr fontId="1"/>
  </si>
  <si>
    <t>（２）投資・財政計画（収支計画）の策定に当たっての説明</t>
    <rPh sb="3" eb="5">
      <t>トウシ</t>
    </rPh>
    <rPh sb="6" eb="8">
      <t>ザイセイ</t>
    </rPh>
    <rPh sb="8" eb="10">
      <t>ケイカク</t>
    </rPh>
    <rPh sb="11" eb="13">
      <t>シュウシ</t>
    </rPh>
    <rPh sb="20" eb="21">
      <t>ア</t>
    </rPh>
    <phoneticPr fontId="1"/>
  </si>
  <si>
    <t>　　　　　　　　　　　　　　　　　　　　　　　　　　　　　　　　　　　　　　　　　　　　　　　　　　　　　　　　　　　　　（複数選択可）</t>
    <rPh sb="62" eb="64">
      <t>フクスウ</t>
    </rPh>
    <rPh sb="64" eb="66">
      <t>センタク</t>
    </rPh>
    <rPh sb="66" eb="67">
      <t>カ</t>
    </rPh>
    <phoneticPr fontId="1"/>
  </si>
  <si>
    <t>※　投資・財政計画（収支計画）に反映することができなかった検討中の取組や今後検討予定の取組について、その内容等を記載すること。
　　 また、（１）において、純損益（法適用）又は実質収支（法非適用）が計画期間内の最終年度で黒字とならず、赤字が発生している場合には、赤字の解消に向け
　 た取組の方向性、検討体制・スケジュール等について記載する必要があること。</t>
    <rPh sb="29" eb="32">
      <t>ケントウチュウ</t>
    </rPh>
    <rPh sb="36" eb="38">
      <t>コンゴ</t>
    </rPh>
    <phoneticPr fontId="1"/>
  </si>
  <si>
    <t>団　　体　　名：</t>
    <rPh sb="0" eb="1">
      <t>ダン</t>
    </rPh>
    <rPh sb="3" eb="4">
      <t>カラダ</t>
    </rPh>
    <rPh sb="6" eb="7">
      <t>メイ</t>
    </rPh>
    <phoneticPr fontId="1"/>
  </si>
  <si>
    <t>事　　業　　名：</t>
    <rPh sb="0" eb="1">
      <t>コト</t>
    </rPh>
    <rPh sb="3" eb="4">
      <t>ギョウ</t>
    </rPh>
    <rPh sb="6" eb="7">
      <t>メイ</t>
    </rPh>
    <phoneticPr fontId="1"/>
  </si>
  <si>
    <t>法適（全部・財務）
・非適の区分</t>
    <rPh sb="0" eb="1">
      <t>ホウ</t>
    </rPh>
    <rPh sb="1" eb="2">
      <t>テキ</t>
    </rPh>
    <rPh sb="3" eb="5">
      <t>ゼンブ</t>
    </rPh>
    <rPh sb="6" eb="8">
      <t>ザイム</t>
    </rPh>
    <rPh sb="11" eb="12">
      <t>ヒ</t>
    </rPh>
    <rPh sb="12" eb="13">
      <t>テキ</t>
    </rPh>
    <rPh sb="14" eb="16">
      <t>クブン</t>
    </rPh>
    <phoneticPr fontId="1"/>
  </si>
  <si>
    <t>施　設　</t>
    <rPh sb="0" eb="1">
      <t>シ</t>
    </rPh>
    <rPh sb="2" eb="3">
      <t>セツ</t>
    </rPh>
    <phoneticPr fontId="1"/>
  </si>
  <si>
    <t>料　金</t>
    <rPh sb="0" eb="1">
      <t>リョウ</t>
    </rPh>
    <rPh sb="2" eb="3">
      <t>キン</t>
    </rPh>
    <phoneticPr fontId="1"/>
  </si>
  <si>
    <t>組　織</t>
    <rPh sb="0" eb="1">
      <t>グミ</t>
    </rPh>
    <rPh sb="2" eb="3">
      <t>オリ</t>
    </rPh>
    <phoneticPr fontId="1"/>
  </si>
  <si>
    <t>給　水</t>
    <rPh sb="0" eb="1">
      <t>キュウ</t>
    </rPh>
    <rPh sb="2" eb="3">
      <t>ミズ</t>
    </rPh>
    <phoneticPr fontId="1"/>
  </si>
  <si>
    <t>職員給与費</t>
    <rPh sb="0" eb="2">
      <t>ショクイン</t>
    </rPh>
    <rPh sb="2" eb="4">
      <t>キュウヨ</t>
    </rPh>
    <rPh sb="4" eb="5">
      <t>ヒ</t>
    </rPh>
    <phoneticPr fontId="1"/>
  </si>
  <si>
    <t>人</t>
    <rPh sb="0" eb="1">
      <t>ニン</t>
    </rPh>
    <phoneticPr fontId="1"/>
  </si>
  <si>
    <t>有収水量密度</t>
    <rPh sb="0" eb="2">
      <t>ユウシュウ</t>
    </rPh>
    <rPh sb="2" eb="4">
      <t>スイリョウ</t>
    </rPh>
    <rPh sb="4" eb="6">
      <t>ミツド</t>
    </rPh>
    <phoneticPr fontId="1"/>
  </si>
  <si>
    <t>千㎥／ha</t>
    <rPh sb="0" eb="1">
      <t>セン</t>
    </rPh>
    <phoneticPr fontId="1"/>
  </si>
  <si>
    <t>世羅町上水道事業経営戦略</t>
    <rPh sb="0" eb="3">
      <t>セラチョウ</t>
    </rPh>
    <rPh sb="3" eb="6">
      <t>ジョウスイドウ</t>
    </rPh>
    <rPh sb="6" eb="8">
      <t>ジギョウ</t>
    </rPh>
    <rPh sb="8" eb="10">
      <t>ケイエイ</t>
    </rPh>
    <rPh sb="10" eb="12">
      <t>センリャク</t>
    </rPh>
    <phoneticPr fontId="1"/>
  </si>
  <si>
    <t>世羅町</t>
    <rPh sb="0" eb="3">
      <t>セラチョウ</t>
    </rPh>
    <phoneticPr fontId="1"/>
  </si>
  <si>
    <t>世羅町上水道事業</t>
    <rPh sb="0" eb="3">
      <t>セラチョウ</t>
    </rPh>
    <rPh sb="3" eb="6">
      <t>ジョウスイドウ</t>
    </rPh>
    <rPh sb="6" eb="8">
      <t>ジギョウ</t>
    </rPh>
    <phoneticPr fontId="1"/>
  </si>
  <si>
    <t>法適用</t>
    <rPh sb="0" eb="1">
      <t>ホウ</t>
    </rPh>
    <rPh sb="1" eb="3">
      <t>テキヨウ</t>
    </rPh>
    <phoneticPr fontId="1"/>
  </si>
  <si>
    <t>口径別基本料金と単一型従量料金を組み合わせた二部料金制を採用している。（別紙1）</t>
    <rPh sb="0" eb="2">
      <t>コウケイ</t>
    </rPh>
    <rPh sb="2" eb="3">
      <t>ベツ</t>
    </rPh>
    <rPh sb="3" eb="5">
      <t>キホン</t>
    </rPh>
    <rPh sb="5" eb="7">
      <t>リョウキン</t>
    </rPh>
    <rPh sb="8" eb="11">
      <t>タンイツガタ</t>
    </rPh>
    <rPh sb="11" eb="13">
      <t>ジュウリョウ</t>
    </rPh>
    <rPh sb="13" eb="15">
      <t>リョウキン</t>
    </rPh>
    <rPh sb="16" eb="17">
      <t>ク</t>
    </rPh>
    <rPh sb="18" eb="19">
      <t>ア</t>
    </rPh>
    <rPh sb="22" eb="24">
      <t>ニブ</t>
    </rPh>
    <rPh sb="24" eb="27">
      <t>リョウキンセイ</t>
    </rPh>
    <rPh sb="28" eb="30">
      <t>サイヨウ</t>
    </rPh>
    <rPh sb="36" eb="38">
      <t>ベッシ</t>
    </rPh>
    <phoneticPr fontId="1"/>
  </si>
  <si>
    <t>臨時用</t>
  </si>
  <si>
    <t>13～20</t>
  </si>
  <si>
    <t>25以上</t>
  </si>
  <si>
    <t>口径のない場合</t>
  </si>
  <si>
    <t>料金は、基本料金と従量料金の合計額とする。この場合において、１円未満の端数が生じたときは、その端数を切り捨てるものとする。</t>
  </si>
  <si>
    <t>基本料金
（単位：円）</t>
    <phoneticPr fontId="1"/>
  </si>
  <si>
    <t>呼び径
（単位：ミリ）</t>
    <phoneticPr fontId="1"/>
  </si>
  <si>
    <t>10㎥まで</t>
    <phoneticPr fontId="1"/>
  </si>
  <si>
    <t>10㎥を超え
20㎥まで</t>
    <phoneticPr fontId="1"/>
  </si>
  <si>
    <t>20㎥を超え
30㎥まで</t>
    <phoneticPr fontId="1"/>
  </si>
  <si>
    <t>30㎥を超え
100㎥まで</t>
    <phoneticPr fontId="1"/>
  </si>
  <si>
    <t>100㎥を超え
200㎥まで</t>
    <phoneticPr fontId="1"/>
  </si>
  <si>
    <t>200㎥を超え
1,000㎥まで</t>
    <phoneticPr fontId="1"/>
  </si>
  <si>
    <t>1,000㎥を
超えるもの</t>
    <phoneticPr fontId="1"/>
  </si>
  <si>
    <t>従量料金（単位：円㎥）</t>
    <phoneticPr fontId="1"/>
  </si>
  <si>
    <t>上下水道課長</t>
    <rPh sb="0" eb="2">
      <t>ジョウゲ</t>
    </rPh>
    <rPh sb="2" eb="4">
      <t>スイドウ</t>
    </rPh>
    <rPh sb="4" eb="5">
      <t>カ</t>
    </rPh>
    <rPh sb="5" eb="6">
      <t>チョウ</t>
    </rPh>
    <phoneticPr fontId="1"/>
  </si>
  <si>
    <t>上水道係</t>
    <rPh sb="0" eb="2">
      <t>ジョウスイ</t>
    </rPh>
    <rPh sb="2" eb="3">
      <t>ドウ</t>
    </rPh>
    <rPh sb="3" eb="4">
      <t>カカリ</t>
    </rPh>
    <phoneticPr fontId="1"/>
  </si>
  <si>
    <t>下水道係</t>
    <rPh sb="0" eb="3">
      <t>ゲスイドウ</t>
    </rPh>
    <rPh sb="3" eb="4">
      <t>カカリ</t>
    </rPh>
    <phoneticPr fontId="1"/>
  </si>
  <si>
    <t>庶務係</t>
    <rPh sb="0" eb="2">
      <t>ショム</t>
    </rPh>
    <rPh sb="2" eb="3">
      <t>カカリ</t>
    </rPh>
    <phoneticPr fontId="1"/>
  </si>
  <si>
    <t>主任（39歳）</t>
    <rPh sb="0" eb="2">
      <t>シュニン</t>
    </rPh>
    <rPh sb="5" eb="6">
      <t>サイ</t>
    </rPh>
    <phoneticPr fontId="1"/>
  </si>
  <si>
    <t>【別紙2】</t>
    <rPh sb="1" eb="3">
      <t>ベッシ</t>
    </rPh>
    <phoneticPr fontId="1"/>
  </si>
  <si>
    <t>組　織　図</t>
    <rPh sb="0" eb="1">
      <t>クミ</t>
    </rPh>
    <rPh sb="2" eb="3">
      <t>オリ</t>
    </rPh>
    <rPh sb="4" eb="5">
      <t>ズ</t>
    </rPh>
    <phoneticPr fontId="1"/>
  </si>
  <si>
    <t>　平成２８年度に策定・公表した平成２７年度決算「経営比較分析表」を添付している。
この経営比較分析表は、経営及び施設の状況を表す経営指標を活用し、本町の経年比較や他の類似団体との比較、複数の指標を組み合わせた分析を行い、経営の状況及び課題を的確且つ簡明に把握することが可能となる。</t>
    <rPh sb="0" eb="2">
      <t>ヘイセイ</t>
    </rPh>
    <rPh sb="4" eb="6">
      <t>ネンド</t>
    </rPh>
    <rPh sb="7" eb="9">
      <t>サクテイ</t>
    </rPh>
    <rPh sb="10" eb="12">
      <t>コウヒョウ</t>
    </rPh>
    <rPh sb="14" eb="16">
      <t>ヘイセイ</t>
    </rPh>
    <rPh sb="18" eb="20">
      <t>ネンド</t>
    </rPh>
    <rPh sb="20" eb="22">
      <t>ケッサン</t>
    </rPh>
    <rPh sb="23" eb="25">
      <t>ケイエイ</t>
    </rPh>
    <rPh sb="25" eb="27">
      <t>ヒカク</t>
    </rPh>
    <rPh sb="27" eb="29">
      <t>ブンセキ</t>
    </rPh>
    <rPh sb="29" eb="30">
      <t>ヒョウ</t>
    </rPh>
    <rPh sb="32" eb="34">
      <t>テンプ</t>
    </rPh>
    <rPh sb="42" eb="44">
      <t>ケイエイ</t>
    </rPh>
    <rPh sb="44" eb="46">
      <t>ヒカク</t>
    </rPh>
    <rPh sb="46" eb="48">
      <t>ブンセキ</t>
    </rPh>
    <rPh sb="48" eb="49">
      <t>ヒョウ</t>
    </rPh>
    <rPh sb="51" eb="53">
      <t>ケイエイ</t>
    </rPh>
    <rPh sb="53" eb="54">
      <t>オヨ</t>
    </rPh>
    <rPh sb="55" eb="57">
      <t>シセツ</t>
    </rPh>
    <rPh sb="58" eb="60">
      <t>ジョウキョウ</t>
    </rPh>
    <rPh sb="61" eb="62">
      <t>アラワ</t>
    </rPh>
    <rPh sb="63" eb="65">
      <t>ケイエイ</t>
    </rPh>
    <rPh sb="65" eb="67">
      <t>シヒョウ</t>
    </rPh>
    <rPh sb="68" eb="70">
      <t>カツヨウ</t>
    </rPh>
    <rPh sb="72" eb="74">
      <t>ホンチョウ</t>
    </rPh>
    <rPh sb="75" eb="77">
      <t>ケイネン</t>
    </rPh>
    <rPh sb="77" eb="79">
      <t>ヒカク</t>
    </rPh>
    <rPh sb="80" eb="81">
      <t>タ</t>
    </rPh>
    <rPh sb="82" eb="84">
      <t>ルイジ</t>
    </rPh>
    <rPh sb="84" eb="86">
      <t>ダンタイ</t>
    </rPh>
    <rPh sb="88" eb="90">
      <t>ヒカク</t>
    </rPh>
    <rPh sb="91" eb="93">
      <t>フクスウ</t>
    </rPh>
    <rPh sb="94" eb="96">
      <t>シヒョウ</t>
    </rPh>
    <rPh sb="97" eb="98">
      <t>ク</t>
    </rPh>
    <rPh sb="99" eb="100">
      <t>ア</t>
    </rPh>
    <rPh sb="103" eb="105">
      <t>ブンセキ</t>
    </rPh>
    <rPh sb="106" eb="107">
      <t>オコナ</t>
    </rPh>
    <rPh sb="109" eb="111">
      <t>ケイエイ</t>
    </rPh>
    <rPh sb="112" eb="114">
      <t>ジョウキョウ</t>
    </rPh>
    <rPh sb="114" eb="115">
      <t>オヨ</t>
    </rPh>
    <rPh sb="116" eb="118">
      <t>カダイ</t>
    </rPh>
    <rPh sb="119" eb="121">
      <t>テキカク</t>
    </rPh>
    <rPh sb="121" eb="122">
      <t>カ</t>
    </rPh>
    <rPh sb="123" eb="125">
      <t>カンメイ</t>
    </rPh>
    <rPh sb="126" eb="128">
      <t>ハアク</t>
    </rPh>
    <rPh sb="133" eb="135">
      <t>カノウ</t>
    </rPh>
    <phoneticPr fontId="1"/>
  </si>
  <si>
    <t>該当なし</t>
    <rPh sb="0" eb="2">
      <t>ガイトウ</t>
    </rPh>
    <phoneticPr fontId="1"/>
  </si>
  <si>
    <t>平成30年度</t>
    <rPh sb="0" eb="2">
      <t>ヘイセイ</t>
    </rPh>
    <rPh sb="4" eb="6">
      <t>ネンド</t>
    </rPh>
    <phoneticPr fontId="6"/>
  </si>
  <si>
    <t>平成31年度</t>
    <rPh sb="0" eb="2">
      <t>ヘイセイ</t>
    </rPh>
    <rPh sb="4" eb="6">
      <t>ネンド</t>
    </rPh>
    <phoneticPr fontId="6"/>
  </si>
  <si>
    <t>平成32年度</t>
    <rPh sb="0" eb="2">
      <t>ヘイセイ</t>
    </rPh>
    <rPh sb="4" eb="6">
      <t>ネンド</t>
    </rPh>
    <phoneticPr fontId="6"/>
  </si>
  <si>
    <t>平成33年度</t>
    <rPh sb="0" eb="2">
      <t>ヘイセイ</t>
    </rPh>
    <rPh sb="4" eb="6">
      <t>ネンド</t>
    </rPh>
    <phoneticPr fontId="6"/>
  </si>
  <si>
    <t>平成34年度</t>
    <rPh sb="0" eb="2">
      <t>ヘイセイ</t>
    </rPh>
    <rPh sb="4" eb="6">
      <t>ネンド</t>
    </rPh>
    <phoneticPr fontId="6"/>
  </si>
  <si>
    <t>平成35年度</t>
    <rPh sb="0" eb="2">
      <t>ヘイセイ</t>
    </rPh>
    <rPh sb="4" eb="6">
      <t>ネンド</t>
    </rPh>
    <phoneticPr fontId="6"/>
  </si>
  <si>
    <t>平成36年度</t>
    <rPh sb="0" eb="2">
      <t>ヘイセイ</t>
    </rPh>
    <rPh sb="4" eb="6">
      <t>ネンド</t>
    </rPh>
    <phoneticPr fontId="6"/>
  </si>
  <si>
    <t>平成37年度</t>
    <rPh sb="0" eb="2">
      <t>ヘイセイ</t>
    </rPh>
    <rPh sb="4" eb="6">
      <t>ネンド</t>
    </rPh>
    <phoneticPr fontId="6"/>
  </si>
  <si>
    <t>平成38年度</t>
    <rPh sb="0" eb="2">
      <t>ヘイセイ</t>
    </rPh>
    <rPh sb="4" eb="6">
      <t>ネンド</t>
    </rPh>
    <phoneticPr fontId="6"/>
  </si>
  <si>
    <t>係長（47歳）</t>
    <rPh sb="0" eb="2">
      <t>カカリチョウ</t>
    </rPh>
    <rPh sb="5" eb="6">
      <t>サイ</t>
    </rPh>
    <phoneticPr fontId="1"/>
  </si>
  <si>
    <t>主査（40歳）</t>
    <rPh sb="0" eb="2">
      <t>シュサ</t>
    </rPh>
    <rPh sb="5" eb="6">
      <t>サイ</t>
    </rPh>
    <phoneticPr fontId="1"/>
  </si>
  <si>
    <t>係長（59歳）</t>
    <rPh sb="0" eb="2">
      <t>カカリチョウ</t>
    </rPh>
    <rPh sb="5" eb="6">
      <t>サイ</t>
    </rPh>
    <phoneticPr fontId="1"/>
  </si>
  <si>
    <t>主査（44歳）</t>
    <rPh sb="0" eb="2">
      <t>シュサ</t>
    </rPh>
    <rPh sb="5" eb="6">
      <t>サイ</t>
    </rPh>
    <phoneticPr fontId="1"/>
  </si>
  <si>
    <t>主任（40歳）</t>
    <rPh sb="0" eb="2">
      <t>シュニン</t>
    </rPh>
    <rPh sb="5" eb="6">
      <t>サイ</t>
    </rPh>
    <phoneticPr fontId="1"/>
  </si>
  <si>
    <t>係長（49歳）</t>
    <rPh sb="0" eb="2">
      <t>カカリチョウ</t>
    </rPh>
    <rPh sb="5" eb="6">
      <t>サイ</t>
    </rPh>
    <phoneticPr fontId="1"/>
  </si>
  <si>
    <t>主任主事（39歳）</t>
    <rPh sb="0" eb="2">
      <t>シュニン</t>
    </rPh>
    <rPh sb="2" eb="4">
      <t>シュジ</t>
    </rPh>
    <rPh sb="7" eb="8">
      <t>サイ</t>
    </rPh>
    <phoneticPr fontId="1"/>
  </si>
  <si>
    <t>主事（32歳）</t>
    <rPh sb="0" eb="2">
      <t>シュジ</t>
    </rPh>
    <rPh sb="5" eb="6">
      <t>サイ</t>
    </rPh>
    <phoneticPr fontId="1"/>
  </si>
  <si>
    <t>前年度決算</t>
    <rPh sb="0" eb="3">
      <t>ゼンネンド</t>
    </rPh>
    <rPh sb="3" eb="5">
      <t>ケッサン</t>
    </rPh>
    <phoneticPr fontId="6"/>
  </si>
  <si>
    <t>本年度
決算見込</t>
    <rPh sb="0" eb="3">
      <t>ホンネンド</t>
    </rPh>
    <rPh sb="4" eb="6">
      <t>ケッサン</t>
    </rPh>
    <rPh sb="6" eb="8">
      <t>ミコ</t>
    </rPh>
    <phoneticPr fontId="6"/>
  </si>
  <si>
    <t>前々年度決算</t>
    <rPh sb="0" eb="2">
      <t>マエマエ</t>
    </rPh>
    <rPh sb="2" eb="4">
      <t>ネンド</t>
    </rPh>
    <rPh sb="4" eb="6">
      <t>ケッサン</t>
    </rPh>
    <phoneticPr fontId="6"/>
  </si>
  <si>
    <t>給水人口の減少や、節水意識の向上などにより使用水量も年々微減していくと想定される。（有収水量：平成27年度925.65千㎥、平成28年度920.22千㎥）</t>
    <rPh sb="0" eb="1">
      <t>キュウスイ</t>
    </rPh>
    <rPh sb="1" eb="3">
      <t>ジンコウ</t>
    </rPh>
    <rPh sb="4" eb="6">
      <t>ゲンショウ</t>
    </rPh>
    <rPh sb="9" eb="11">
      <t>セッスイ</t>
    </rPh>
    <rPh sb="11" eb="13">
      <t>イシキ</t>
    </rPh>
    <rPh sb="14" eb="16">
      <t>コウジョウ</t>
    </rPh>
    <rPh sb="21" eb="23">
      <t>シヨウ</t>
    </rPh>
    <rPh sb="23" eb="25">
      <t>スイリョウ</t>
    </rPh>
    <rPh sb="26" eb="28">
      <t>ネンネン</t>
    </rPh>
    <rPh sb="28" eb="30">
      <t>ビゲン</t>
    </rPh>
    <rPh sb="35" eb="37">
      <t>ソウテイ</t>
    </rPh>
    <rPh sb="42" eb="46">
      <t>ユウシュウスイリョウ</t>
    </rPh>
    <rPh sb="47" eb="49">
      <t>ヘイセイ</t>
    </rPh>
    <rPh sb="51" eb="53">
      <t>ネンド</t>
    </rPh>
    <rPh sb="59" eb="60">
      <t>セン</t>
    </rPh>
    <rPh sb="62" eb="64">
      <t>ヘイセイ</t>
    </rPh>
    <rPh sb="66" eb="68">
      <t>ネンド</t>
    </rPh>
    <rPh sb="74" eb="75">
      <t>セン</t>
    </rPh>
    <phoneticPr fontId="1"/>
  </si>
  <si>
    <t>給水人口や水需要の予測と連動し年1％減少すると想定される。（料金収入：平成27年度195,560千円、平成28年度193,822千円）</t>
    <rPh sb="0" eb="1">
      <t>キュウスイ</t>
    </rPh>
    <rPh sb="1" eb="3">
      <t>ジンコウ</t>
    </rPh>
    <rPh sb="4" eb="5">
      <t>ミズ</t>
    </rPh>
    <rPh sb="5" eb="7">
      <t>ジュヨウ</t>
    </rPh>
    <rPh sb="8" eb="10">
      <t>ヨソク</t>
    </rPh>
    <rPh sb="11" eb="13">
      <t>レンドウ</t>
    </rPh>
    <rPh sb="14" eb="15">
      <t>ネン</t>
    </rPh>
    <rPh sb="17" eb="19">
      <t>ゲンショウ</t>
    </rPh>
    <rPh sb="22" eb="24">
      <t>ソウテイ</t>
    </rPh>
    <rPh sb="29" eb="31">
      <t>リョウキン</t>
    </rPh>
    <rPh sb="31" eb="33">
      <t>シュウニュウ</t>
    </rPh>
    <rPh sb="34" eb="36">
      <t>ヘイセイ</t>
    </rPh>
    <rPh sb="38" eb="40">
      <t>ネンド</t>
    </rPh>
    <rPh sb="47" eb="48">
      <t>セン</t>
    </rPh>
    <rPh sb="48" eb="49">
      <t>エン</t>
    </rPh>
    <rPh sb="50" eb="52">
      <t>ヘイセイ</t>
    </rPh>
    <rPh sb="54" eb="56">
      <t>ネンド</t>
    </rPh>
    <rPh sb="63" eb="64">
      <t>セン</t>
    </rPh>
    <rPh sb="64" eb="65">
      <t>エン</t>
    </rPh>
    <phoneticPr fontId="1"/>
  </si>
  <si>
    <t>中山間地域に位置している当町においては施設管理に要する職員数は十分とは言えない現状ではある。しかしながら、今後執行体制の組織再編による人員の削減が考えられるため、技術の継承や業務の確実性が損なわれることが懸念される。</t>
    <rPh sb="0" eb="2">
      <t>サンカン</t>
    </rPh>
    <rPh sb="2" eb="4">
      <t>チイキ</t>
    </rPh>
    <rPh sb="5" eb="7">
      <t>イチ</t>
    </rPh>
    <rPh sb="11" eb="13">
      <t>トウチョウ</t>
    </rPh>
    <rPh sb="19" eb="21">
      <t>シセツ</t>
    </rPh>
    <rPh sb="20" eb="22">
      <t>カンリ</t>
    </rPh>
    <rPh sb="23" eb="24">
      <t>ヨウ</t>
    </rPh>
    <rPh sb="26" eb="29">
      <t>ショクインスウ</t>
    </rPh>
    <rPh sb="30" eb="32">
      <t>ジュウブン</t>
    </rPh>
    <rPh sb="35" eb="36">
      <t>イ</t>
    </rPh>
    <rPh sb="39" eb="41">
      <t>ゲンジョウ</t>
    </rPh>
    <rPh sb="53" eb="55">
      <t>コンゴ</t>
    </rPh>
    <rPh sb="55" eb="57">
      <t>シッコウ</t>
    </rPh>
    <rPh sb="57" eb="59">
      <t>タイセイ</t>
    </rPh>
    <rPh sb="60" eb="62">
      <t>ソシキ</t>
    </rPh>
    <rPh sb="62" eb="64">
      <t>サイヘン</t>
    </rPh>
    <rPh sb="67" eb="69">
      <t>ジンイン</t>
    </rPh>
    <rPh sb="70" eb="72">
      <t>サクゲン</t>
    </rPh>
    <rPh sb="73" eb="74">
      <t>カンガ</t>
    </rPh>
    <rPh sb="81" eb="83">
      <t>ギジュツ</t>
    </rPh>
    <rPh sb="84" eb="86">
      <t>ケイショウ</t>
    </rPh>
    <rPh sb="87" eb="89">
      <t>ギョウム</t>
    </rPh>
    <rPh sb="90" eb="93">
      <t>カクジツセイ</t>
    </rPh>
    <rPh sb="94" eb="95">
      <t>ソコ</t>
    </rPh>
    <rPh sb="102" eb="104">
      <t>ケネン</t>
    </rPh>
    <phoneticPr fontId="1"/>
  </si>
  <si>
    <t>　平成16年の合併（３町・水道企業団）に伴い、上水道事業に加え旧２町（旧世羅町・旧世羅西町）で行っていた簡易水道事業を上下水道課が引き継いだ。
平成２７年からは上水道事業と簡易水道事業を統合し現在に至っている。</t>
    <rPh sb="1" eb="3">
      <t>ヘイセイ</t>
    </rPh>
    <rPh sb="5" eb="6">
      <t>ネン</t>
    </rPh>
    <rPh sb="7" eb="9">
      <t>ガッペイ</t>
    </rPh>
    <rPh sb="11" eb="12">
      <t>チョウ</t>
    </rPh>
    <rPh sb="13" eb="15">
      <t>スイドウ</t>
    </rPh>
    <rPh sb="15" eb="17">
      <t>キギョウ</t>
    </rPh>
    <rPh sb="17" eb="18">
      <t>ダン</t>
    </rPh>
    <rPh sb="20" eb="21">
      <t>トモナ</t>
    </rPh>
    <rPh sb="23" eb="25">
      <t>ジョウスイ</t>
    </rPh>
    <rPh sb="25" eb="26">
      <t>ドウ</t>
    </rPh>
    <rPh sb="26" eb="28">
      <t>ジギョウ</t>
    </rPh>
    <rPh sb="29" eb="30">
      <t>クワ</t>
    </rPh>
    <rPh sb="31" eb="32">
      <t>キュウ</t>
    </rPh>
    <rPh sb="33" eb="34">
      <t>チョウ</t>
    </rPh>
    <rPh sb="35" eb="36">
      <t>キュウ</t>
    </rPh>
    <rPh sb="36" eb="39">
      <t>セラチョウ</t>
    </rPh>
    <rPh sb="40" eb="41">
      <t>キュウ</t>
    </rPh>
    <rPh sb="41" eb="45">
      <t>セラニシチョウ</t>
    </rPh>
    <rPh sb="47" eb="48">
      <t>オコナ</t>
    </rPh>
    <rPh sb="52" eb="54">
      <t>カンイ</t>
    </rPh>
    <rPh sb="54" eb="56">
      <t>スイドウ</t>
    </rPh>
    <rPh sb="56" eb="58">
      <t>ジギョウ</t>
    </rPh>
    <rPh sb="59" eb="61">
      <t>ジョウゲ</t>
    </rPh>
    <rPh sb="61" eb="63">
      <t>スイドウ</t>
    </rPh>
    <rPh sb="63" eb="64">
      <t>カ</t>
    </rPh>
    <rPh sb="65" eb="66">
      <t>ヒ</t>
    </rPh>
    <rPh sb="67" eb="68">
      <t>ツ</t>
    </rPh>
    <rPh sb="72" eb="74">
      <t>ヘイセイ</t>
    </rPh>
    <rPh sb="76" eb="77">
      <t>ネン</t>
    </rPh>
    <rPh sb="80" eb="82">
      <t>ジョウスイ</t>
    </rPh>
    <rPh sb="82" eb="83">
      <t>ドウ</t>
    </rPh>
    <rPh sb="83" eb="85">
      <t>ジギョウ</t>
    </rPh>
    <rPh sb="86" eb="88">
      <t>カンイ</t>
    </rPh>
    <rPh sb="88" eb="90">
      <t>スイドウ</t>
    </rPh>
    <rPh sb="90" eb="92">
      <t>ジギョウ</t>
    </rPh>
    <rPh sb="93" eb="95">
      <t>トウゴウ</t>
    </rPh>
    <rPh sb="96" eb="98">
      <t>ゲンザイ</t>
    </rPh>
    <rPh sb="99" eb="100">
      <t>イタ</t>
    </rPh>
    <phoneticPr fontId="1"/>
  </si>
  <si>
    <t>　世羅町行財政改革推進プランの一環として、平成18年度に公営企業経営健全化計画を策定し、水道事業の効率的な遂行、新規事業の見直し、民間委託による経費の節減、適正な人員配置や給与費の節減、大幅な料金改定を検討する等、将来的に一般会計の負担を基準内に縮減して独立採算を目指した経営改善に努めている。</t>
    <rPh sb="1" eb="4">
      <t>セラチョウ</t>
    </rPh>
    <rPh sb="4" eb="7">
      <t>ギョウザイセイ</t>
    </rPh>
    <rPh sb="7" eb="9">
      <t>カイカク</t>
    </rPh>
    <rPh sb="9" eb="11">
      <t>スイシン</t>
    </rPh>
    <rPh sb="15" eb="17">
      <t>イッカン</t>
    </rPh>
    <rPh sb="21" eb="23">
      <t>ヘイセイ</t>
    </rPh>
    <rPh sb="25" eb="27">
      <t>ネンド</t>
    </rPh>
    <rPh sb="28" eb="30">
      <t>コウエイ</t>
    </rPh>
    <rPh sb="30" eb="32">
      <t>キギョウ</t>
    </rPh>
    <rPh sb="32" eb="34">
      <t>ケイエイ</t>
    </rPh>
    <rPh sb="34" eb="37">
      <t>ケンゼンカ</t>
    </rPh>
    <rPh sb="37" eb="39">
      <t>ケイカク</t>
    </rPh>
    <rPh sb="40" eb="42">
      <t>サクテイ</t>
    </rPh>
    <rPh sb="44" eb="46">
      <t>スイドウ</t>
    </rPh>
    <rPh sb="46" eb="48">
      <t>ジギョウ</t>
    </rPh>
    <rPh sb="49" eb="52">
      <t>コウリツテキ</t>
    </rPh>
    <rPh sb="53" eb="55">
      <t>スイコウ</t>
    </rPh>
    <rPh sb="56" eb="58">
      <t>シンキ</t>
    </rPh>
    <rPh sb="58" eb="60">
      <t>ジギョウ</t>
    </rPh>
    <rPh sb="61" eb="63">
      <t>ミナオ</t>
    </rPh>
    <rPh sb="65" eb="67">
      <t>ミンカン</t>
    </rPh>
    <rPh sb="67" eb="69">
      <t>イタク</t>
    </rPh>
    <rPh sb="72" eb="74">
      <t>ケイヒ</t>
    </rPh>
    <rPh sb="75" eb="77">
      <t>セツゲン</t>
    </rPh>
    <rPh sb="78" eb="80">
      <t>テキセイ</t>
    </rPh>
    <rPh sb="81" eb="83">
      <t>ジンイン</t>
    </rPh>
    <rPh sb="83" eb="85">
      <t>ハイチ</t>
    </rPh>
    <rPh sb="86" eb="88">
      <t>キュウヨ</t>
    </rPh>
    <rPh sb="88" eb="89">
      <t>ヒ</t>
    </rPh>
    <rPh sb="90" eb="92">
      <t>セツゲン</t>
    </rPh>
    <rPh sb="93" eb="95">
      <t>オオハバ</t>
    </rPh>
    <rPh sb="96" eb="98">
      <t>リョウキン</t>
    </rPh>
    <rPh sb="98" eb="100">
      <t>カイテイ</t>
    </rPh>
    <rPh sb="101" eb="103">
      <t>ケントウ</t>
    </rPh>
    <rPh sb="105" eb="106">
      <t>ナド</t>
    </rPh>
    <rPh sb="107" eb="110">
      <t>ショウライテキ</t>
    </rPh>
    <rPh sb="111" eb="113">
      <t>イッパン</t>
    </rPh>
    <rPh sb="113" eb="115">
      <t>カイケイ</t>
    </rPh>
    <rPh sb="116" eb="118">
      <t>フタン</t>
    </rPh>
    <rPh sb="119" eb="122">
      <t>キジュンナイ</t>
    </rPh>
    <rPh sb="123" eb="125">
      <t>シュクゲン</t>
    </rPh>
    <rPh sb="127" eb="129">
      <t>ドクリツ</t>
    </rPh>
    <rPh sb="129" eb="131">
      <t>サイサン</t>
    </rPh>
    <rPh sb="132" eb="134">
      <t>メザ</t>
    </rPh>
    <rPh sb="136" eb="138">
      <t>ケイエイ</t>
    </rPh>
    <rPh sb="138" eb="140">
      <t>カイゼン</t>
    </rPh>
    <rPh sb="141" eb="142">
      <t>ツト</t>
    </rPh>
    <phoneticPr fontId="1"/>
  </si>
  <si>
    <t>　上水道事業と簡易水道が統合する前の平成25年度は計画給水人口の13,380人に対し給水人口は9,192人。統合後の平成28年度は計画給水人口の10,900人に対し8,149人となっており、少子高齢化に伴う人口減少に連動して給水人口も年々微減で推移していくと思われる。</t>
    <rPh sb="0" eb="2">
      <t>ジョウスイドウ</t>
    </rPh>
    <rPh sb="2" eb="4">
      <t>ジギョウ</t>
    </rPh>
    <rPh sb="5" eb="7">
      <t>カンイ</t>
    </rPh>
    <rPh sb="7" eb="9">
      <t>スイドウ</t>
    </rPh>
    <rPh sb="10" eb="12">
      <t>トウゴウ</t>
    </rPh>
    <rPh sb="14" eb="15">
      <t>マエ</t>
    </rPh>
    <rPh sb="16" eb="18">
      <t>ヘイセイ</t>
    </rPh>
    <rPh sb="20" eb="22">
      <t>ネンド</t>
    </rPh>
    <rPh sb="23" eb="25">
      <t>ケイカク</t>
    </rPh>
    <rPh sb="25" eb="27">
      <t>キュウスイ</t>
    </rPh>
    <rPh sb="27" eb="29">
      <t>ジンコウ</t>
    </rPh>
    <rPh sb="36" eb="37">
      <t>ニン</t>
    </rPh>
    <rPh sb="38" eb="39">
      <t>タイ</t>
    </rPh>
    <rPh sb="40" eb="42">
      <t>キュウスイ</t>
    </rPh>
    <rPh sb="42" eb="44">
      <t>ジンコウ</t>
    </rPh>
    <rPh sb="50" eb="51">
      <t>ニン</t>
    </rPh>
    <rPh sb="52" eb="55">
      <t>トウゴウゴ</t>
    </rPh>
    <rPh sb="56" eb="58">
      <t>ヘイセイ</t>
    </rPh>
    <rPh sb="60" eb="62">
      <t>ネンド</t>
    </rPh>
    <rPh sb="63" eb="65">
      <t>ケイカク</t>
    </rPh>
    <rPh sb="65" eb="67">
      <t>キュウスイ</t>
    </rPh>
    <rPh sb="67" eb="69">
      <t>ジンコウ</t>
    </rPh>
    <rPh sb="76" eb="77">
      <t>ニン</t>
    </rPh>
    <rPh sb="78" eb="79">
      <t>タイ</t>
    </rPh>
    <rPh sb="85" eb="86">
      <t>ニン</t>
    </rPh>
    <rPh sb="93" eb="95">
      <t>ショウシ</t>
    </rPh>
    <rPh sb="95" eb="98">
      <t>コウレイカ</t>
    </rPh>
    <rPh sb="99" eb="100">
      <t>トモナ</t>
    </rPh>
    <rPh sb="101" eb="103">
      <t>ジンコウ</t>
    </rPh>
    <rPh sb="103" eb="105">
      <t>ゲンショウ</t>
    </rPh>
    <rPh sb="106" eb="108">
      <t>レンドウ</t>
    </rPh>
    <rPh sb="110" eb="112">
      <t>キュウスイ</t>
    </rPh>
    <rPh sb="112" eb="114">
      <t>ジンコウ</t>
    </rPh>
    <rPh sb="115" eb="117">
      <t>ネンネン</t>
    </rPh>
    <rPh sb="117" eb="119">
      <t>ビゲン</t>
    </rPh>
    <rPh sb="121" eb="123">
      <t>スイイ</t>
    </rPh>
    <rPh sb="128" eb="129">
      <t>オモ</t>
    </rPh>
    <phoneticPr fontId="1"/>
  </si>
  <si>
    <t>　世羅町水道事業耐震化計画（平成28年度策定）に基づき。優先順位や工法、財源面を考慮しながら適切な維持管理や老朽施設の更新に取り組む必要がある。</t>
    <rPh sb="0" eb="3">
      <t>セラチョウ</t>
    </rPh>
    <rPh sb="3" eb="5">
      <t>スイドウ</t>
    </rPh>
    <rPh sb="5" eb="7">
      <t>ジギョウ</t>
    </rPh>
    <rPh sb="7" eb="10">
      <t>タイシンカ</t>
    </rPh>
    <rPh sb="10" eb="12">
      <t>ケイカク</t>
    </rPh>
    <rPh sb="13" eb="15">
      <t>ヘイセイ</t>
    </rPh>
    <rPh sb="17" eb="19">
      <t>ネンド</t>
    </rPh>
    <rPh sb="19" eb="21">
      <t>サクテイ</t>
    </rPh>
    <rPh sb="23" eb="24">
      <t>モト</t>
    </rPh>
    <rPh sb="27" eb="29">
      <t>ユウセン</t>
    </rPh>
    <rPh sb="29" eb="31">
      <t>ジュンイ</t>
    </rPh>
    <rPh sb="32" eb="34">
      <t>コウホウ</t>
    </rPh>
    <rPh sb="35" eb="37">
      <t>ザイゲン</t>
    </rPh>
    <rPh sb="37" eb="38">
      <t>メン</t>
    </rPh>
    <rPh sb="39" eb="41">
      <t>コウリョ</t>
    </rPh>
    <rPh sb="45" eb="47">
      <t>テキセツ</t>
    </rPh>
    <rPh sb="48" eb="50">
      <t>イジ</t>
    </rPh>
    <rPh sb="50" eb="52">
      <t>カンリ</t>
    </rPh>
    <rPh sb="53" eb="55">
      <t>ロウキュウ</t>
    </rPh>
    <rPh sb="55" eb="57">
      <t>シセツ</t>
    </rPh>
    <rPh sb="58" eb="60">
      <t>コウシン</t>
    </rPh>
    <rPh sb="61" eb="62">
      <t>ト</t>
    </rPh>
    <rPh sb="63" eb="64">
      <t>ク</t>
    </rPh>
    <rPh sb="65" eb="67">
      <t>ヒツヨウ</t>
    </rPh>
    <phoneticPr fontId="1"/>
  </si>
  <si>
    <t>　当町の経営状況は簡易水道事業と統合したことにより年々累積欠損金が増加し厳しい局面に立たされており、経常収支を黒字に転換させるための経営改善に努める必要がある。また、少子高齢化に伴う人口減少や節水意識の向上により今後水道料金の減収が予測されるなか、施設及び管路更新等今後多大な経費が必要となり経営環境を改善するにはより一層厳し局面に立たされる見通しである。
このような状況を踏まえ厳しい状況下のもと、将来を見据え計画的な基盤の強化や経営の健全性向上に取り組む必要がある。</t>
    <rPh sb="1" eb="3">
      <t>トウチョウ</t>
    </rPh>
    <rPh sb="4" eb="6">
      <t>ケイエイ</t>
    </rPh>
    <rPh sb="6" eb="8">
      <t>ジョウキョウ</t>
    </rPh>
    <rPh sb="9" eb="11">
      <t>カンイ</t>
    </rPh>
    <rPh sb="11" eb="13">
      <t>スイドウ</t>
    </rPh>
    <rPh sb="13" eb="15">
      <t>ジギョウ</t>
    </rPh>
    <rPh sb="16" eb="18">
      <t>トウゴウ</t>
    </rPh>
    <rPh sb="25" eb="27">
      <t>ネンネン</t>
    </rPh>
    <rPh sb="27" eb="29">
      <t>ルイセキ</t>
    </rPh>
    <rPh sb="29" eb="32">
      <t>ケッソンキン</t>
    </rPh>
    <rPh sb="33" eb="35">
      <t>ゾウカ</t>
    </rPh>
    <rPh sb="36" eb="37">
      <t>キビ</t>
    </rPh>
    <rPh sb="39" eb="41">
      <t>キョクメン</t>
    </rPh>
    <rPh sb="42" eb="43">
      <t>タ</t>
    </rPh>
    <rPh sb="50" eb="52">
      <t>ケイジョウ</t>
    </rPh>
    <rPh sb="52" eb="54">
      <t>シュウシ</t>
    </rPh>
    <rPh sb="55" eb="57">
      <t>クロジ</t>
    </rPh>
    <rPh sb="58" eb="60">
      <t>テンカン</t>
    </rPh>
    <rPh sb="66" eb="68">
      <t>ケイエイ</t>
    </rPh>
    <rPh sb="68" eb="70">
      <t>カイゼン</t>
    </rPh>
    <rPh sb="71" eb="72">
      <t>ツト</t>
    </rPh>
    <rPh sb="74" eb="76">
      <t>ヒツヨウ</t>
    </rPh>
    <rPh sb="83" eb="85">
      <t>ショウシ</t>
    </rPh>
    <rPh sb="85" eb="88">
      <t>コウレイカ</t>
    </rPh>
    <rPh sb="89" eb="90">
      <t>トモナ</t>
    </rPh>
    <rPh sb="91" eb="93">
      <t>ジンコウ</t>
    </rPh>
    <rPh sb="93" eb="95">
      <t>ゲンショウ</t>
    </rPh>
    <rPh sb="96" eb="98">
      <t>セッスイ</t>
    </rPh>
    <rPh sb="98" eb="100">
      <t>イシキ</t>
    </rPh>
    <rPh sb="101" eb="103">
      <t>コウジョウ</t>
    </rPh>
    <rPh sb="106" eb="108">
      <t>コンゴ</t>
    </rPh>
    <rPh sb="108" eb="110">
      <t>スイドウ</t>
    </rPh>
    <rPh sb="110" eb="112">
      <t>リョウキン</t>
    </rPh>
    <rPh sb="113" eb="115">
      <t>ゲンシュウ</t>
    </rPh>
    <rPh sb="116" eb="118">
      <t>ヨソク</t>
    </rPh>
    <rPh sb="124" eb="126">
      <t>シセツ</t>
    </rPh>
    <rPh sb="126" eb="127">
      <t>オヨ</t>
    </rPh>
    <rPh sb="128" eb="130">
      <t>カンロ</t>
    </rPh>
    <rPh sb="130" eb="132">
      <t>コウシン</t>
    </rPh>
    <rPh sb="132" eb="133">
      <t>トウ</t>
    </rPh>
    <rPh sb="133" eb="135">
      <t>コンゴ</t>
    </rPh>
    <rPh sb="135" eb="137">
      <t>タダイ</t>
    </rPh>
    <rPh sb="138" eb="140">
      <t>ケイヒ</t>
    </rPh>
    <rPh sb="141" eb="143">
      <t>ヒツヨウ</t>
    </rPh>
    <rPh sb="146" eb="148">
      <t>ケイエイ</t>
    </rPh>
    <rPh sb="148" eb="150">
      <t>カンキョウ</t>
    </rPh>
    <rPh sb="151" eb="153">
      <t>カイゼン</t>
    </rPh>
    <rPh sb="159" eb="161">
      <t>イッソウ</t>
    </rPh>
    <rPh sb="161" eb="162">
      <t>キビ</t>
    </rPh>
    <rPh sb="163" eb="165">
      <t>キョクメン</t>
    </rPh>
    <rPh sb="166" eb="167">
      <t>タ</t>
    </rPh>
    <rPh sb="171" eb="173">
      <t>ミトオ</t>
    </rPh>
    <rPh sb="184" eb="186">
      <t>ジョウキョウ</t>
    </rPh>
    <rPh sb="187" eb="188">
      <t>フ</t>
    </rPh>
    <rPh sb="190" eb="191">
      <t>キビ</t>
    </rPh>
    <rPh sb="193" eb="196">
      <t>ジョウキョウカ</t>
    </rPh>
    <rPh sb="200" eb="202">
      <t>ショウライ</t>
    </rPh>
    <rPh sb="203" eb="205">
      <t>ミス</t>
    </rPh>
    <rPh sb="206" eb="209">
      <t>ケイカクテキ</t>
    </rPh>
    <rPh sb="210" eb="212">
      <t>キバン</t>
    </rPh>
    <rPh sb="213" eb="215">
      <t>キョウカ</t>
    </rPh>
    <rPh sb="216" eb="218">
      <t>ケイエイ</t>
    </rPh>
    <rPh sb="219" eb="222">
      <t>ケンゼンセイ</t>
    </rPh>
    <rPh sb="222" eb="224">
      <t>コウジョウ</t>
    </rPh>
    <rPh sb="225" eb="226">
      <t>ト</t>
    </rPh>
    <rPh sb="227" eb="228">
      <t>ク</t>
    </rPh>
    <rPh sb="229" eb="231">
      <t>ヒツヨウ</t>
    </rPh>
    <phoneticPr fontId="1"/>
  </si>
  <si>
    <r>
      <t xml:space="preserve">料金改定年月日
</t>
    </r>
    <r>
      <rPr>
        <sz val="10"/>
        <color theme="1"/>
        <rFont val="ＭＳ Ｐ明朝"/>
        <family val="1"/>
        <charset val="128"/>
      </rPr>
      <t>（消費税のみの改定は含まない）</t>
    </r>
    <rPh sb="0" eb="2">
      <t>リョウキン</t>
    </rPh>
    <rPh sb="2" eb="4">
      <t>カイテイ</t>
    </rPh>
    <rPh sb="4" eb="7">
      <t>ネンガッピ</t>
    </rPh>
    <rPh sb="9" eb="12">
      <t>ショウヒゼイ</t>
    </rPh>
    <rPh sb="15" eb="17">
      <t>カイテイ</t>
    </rPh>
    <rPh sb="18" eb="19">
      <t>フク</t>
    </rPh>
    <phoneticPr fontId="1"/>
  </si>
  <si>
    <t xml:space="preserve">*1　「広域化」とは、①事業統合、②経営の一体化、③管理の一体化、④施設の共同化をいい、それぞれの内容は以下のとおりである。なお、将来の広域化に向けた他団体との勉強会の設置や人事交流等について説明すべきものがあればその内容も記載すること。
①経営主体も事業も一つに統合された形態、②経営主体は一つだか、認可上、事業は別の形態、③維持管理業務や総務系の事務処理などを共同実施あるいは共同委託等により実施する形態、④浄水場、配水池、水質試験センターなどの施設を共同保有する形態
</t>
    <rPh sb="4" eb="7">
      <t>コウイキカ</t>
    </rPh>
    <phoneticPr fontId="1"/>
  </si>
  <si>
    <t>※　直近の経営比較分析表（「公営企業に係る「経営比較分析表」の策定及び公表について）（公営企業三課室長通知）」による経営比較分析表）を添付すること。</t>
    <phoneticPr fontId="1"/>
  </si>
  <si>
    <t>民間の資金・ノウハウ等の活用
（PFI・DBOの導入等）</t>
    <rPh sb="24" eb="26">
      <t>ドウニュウ</t>
    </rPh>
    <rPh sb="26" eb="27">
      <t>ナド</t>
    </rPh>
    <phoneticPr fontId="1"/>
  </si>
  <si>
    <t>５．経営戦略の事後検証、更新等に関する事項</t>
    <phoneticPr fontId="1"/>
  </si>
  <si>
    <t>人口減少による料金収入の減少や、将来の大規模な施設の更新計画を見据え、今後の水道料金の妥当性について外部有識者を交え検討する必要がある。</t>
    <rPh sb="0" eb="2">
      <t>ジンコウ</t>
    </rPh>
    <rPh sb="2" eb="4">
      <t>ゲンショウ</t>
    </rPh>
    <rPh sb="7" eb="9">
      <t>リョウキン</t>
    </rPh>
    <rPh sb="9" eb="11">
      <t>シュウニュウ</t>
    </rPh>
    <rPh sb="12" eb="14">
      <t>ゲンショウ</t>
    </rPh>
    <rPh sb="16" eb="18">
      <t>ショウライ</t>
    </rPh>
    <rPh sb="19" eb="22">
      <t>ダイキボ</t>
    </rPh>
    <rPh sb="23" eb="25">
      <t>シセツ</t>
    </rPh>
    <rPh sb="26" eb="28">
      <t>コウシン</t>
    </rPh>
    <rPh sb="28" eb="30">
      <t>ケイカク</t>
    </rPh>
    <rPh sb="31" eb="33">
      <t>ミス</t>
    </rPh>
    <rPh sb="35" eb="37">
      <t>コンゴ</t>
    </rPh>
    <rPh sb="38" eb="40">
      <t>スイドウ</t>
    </rPh>
    <rPh sb="40" eb="42">
      <t>リョウキン</t>
    </rPh>
    <rPh sb="43" eb="46">
      <t>ダトウセイ</t>
    </rPh>
    <rPh sb="50" eb="52">
      <t>ガイブ</t>
    </rPh>
    <rPh sb="52" eb="55">
      <t>ユウシキシャ</t>
    </rPh>
    <rPh sb="56" eb="57">
      <t>マジ</t>
    </rPh>
    <rPh sb="58" eb="60">
      <t>ケントウ</t>
    </rPh>
    <rPh sb="62" eb="64">
      <t>ヒツヨウ</t>
    </rPh>
    <phoneticPr fontId="1"/>
  </si>
  <si>
    <t>本経営戦略の総合的な見直しは３年から５年毎行うが、健全経営に向けた状況把握のため毎年度進捗管理、検証を行い必要に応じて更新を行っていく。</t>
    <rPh sb="0" eb="1">
      <t>ホン</t>
    </rPh>
    <rPh sb="1" eb="3">
      <t>ケイエイ</t>
    </rPh>
    <rPh sb="3" eb="5">
      <t>センリャク</t>
    </rPh>
    <rPh sb="6" eb="9">
      <t>ソウゴウテキ</t>
    </rPh>
    <rPh sb="10" eb="12">
      <t>ミナオ</t>
    </rPh>
    <rPh sb="15" eb="16">
      <t>ネン</t>
    </rPh>
    <rPh sb="19" eb="20">
      <t>ネン</t>
    </rPh>
    <rPh sb="20" eb="21">
      <t>マイ</t>
    </rPh>
    <rPh sb="21" eb="22">
      <t>オコナ</t>
    </rPh>
    <rPh sb="25" eb="27">
      <t>ケンゼン</t>
    </rPh>
    <rPh sb="27" eb="29">
      <t>ケイエイ</t>
    </rPh>
    <rPh sb="30" eb="31">
      <t>ム</t>
    </rPh>
    <rPh sb="33" eb="35">
      <t>ジョウキョウ</t>
    </rPh>
    <rPh sb="35" eb="37">
      <t>ハアク</t>
    </rPh>
    <rPh sb="40" eb="43">
      <t>マイネンド</t>
    </rPh>
    <rPh sb="43" eb="45">
      <t>シンチョク</t>
    </rPh>
    <rPh sb="45" eb="47">
      <t>カンリ</t>
    </rPh>
    <rPh sb="48" eb="50">
      <t>ケンショウ</t>
    </rPh>
    <rPh sb="51" eb="52">
      <t>オコナ</t>
    </rPh>
    <rPh sb="53" eb="55">
      <t>ヒツヨウ</t>
    </rPh>
    <rPh sb="56" eb="57">
      <t>オウ</t>
    </rPh>
    <rPh sb="59" eb="61">
      <t>コウシン</t>
    </rPh>
    <rPh sb="62" eb="63">
      <t>オコナ</t>
    </rPh>
    <phoneticPr fontId="1"/>
  </si>
  <si>
    <t>該当なし</t>
    <rPh sb="0" eb="2">
      <t>ガイトウ</t>
    </rPh>
    <phoneticPr fontId="1"/>
  </si>
  <si>
    <t>収納率向上など財源確保につながる経費について、費用対効果を検証し取り組んでいく必要がある。</t>
    <rPh sb="0" eb="2">
      <t>シュウノウ</t>
    </rPh>
    <rPh sb="2" eb="3">
      <t>リツ</t>
    </rPh>
    <rPh sb="3" eb="5">
      <t>コウジョウ</t>
    </rPh>
    <rPh sb="7" eb="9">
      <t>ザイゲン</t>
    </rPh>
    <rPh sb="9" eb="11">
      <t>カクホ</t>
    </rPh>
    <rPh sb="16" eb="18">
      <t>ケイヒ</t>
    </rPh>
    <rPh sb="23" eb="28">
      <t>ヒヨウタイコウカ</t>
    </rPh>
    <rPh sb="29" eb="31">
      <t>ケンショウ</t>
    </rPh>
    <rPh sb="32" eb="33">
      <t>ト</t>
    </rPh>
    <rPh sb="34" eb="35">
      <t>ク</t>
    </rPh>
    <rPh sb="39" eb="41">
      <t>ヒツヨウ</t>
    </rPh>
    <phoneticPr fontId="1"/>
  </si>
  <si>
    <t>　</t>
    <phoneticPr fontId="1"/>
  </si>
  <si>
    <t>平成23年度以降起債発行は行っていないが、今後大規模な施設等の更新が必要となるため将来負担の平準化を考慮し検討する必要がある。</t>
    <rPh sb="0" eb="2">
      <t>ヘイセイ</t>
    </rPh>
    <rPh sb="4" eb="6">
      <t>ネンド</t>
    </rPh>
    <rPh sb="6" eb="8">
      <t>イコウ</t>
    </rPh>
    <rPh sb="8" eb="10">
      <t>キサイ</t>
    </rPh>
    <rPh sb="10" eb="12">
      <t>ハッコウ</t>
    </rPh>
    <rPh sb="13" eb="14">
      <t>オコナ</t>
    </rPh>
    <rPh sb="21" eb="23">
      <t>コンゴ</t>
    </rPh>
    <rPh sb="23" eb="26">
      <t>ダイキボ</t>
    </rPh>
    <rPh sb="27" eb="29">
      <t>シセツ</t>
    </rPh>
    <rPh sb="29" eb="30">
      <t>トウ</t>
    </rPh>
    <rPh sb="31" eb="33">
      <t>コウシン</t>
    </rPh>
    <rPh sb="34" eb="36">
      <t>ヒツヨウ</t>
    </rPh>
    <rPh sb="41" eb="43">
      <t>ショウライ</t>
    </rPh>
    <rPh sb="43" eb="45">
      <t>フタン</t>
    </rPh>
    <rPh sb="46" eb="49">
      <t>ヘイジュンカ</t>
    </rPh>
    <rPh sb="50" eb="52">
      <t>コウリョ</t>
    </rPh>
    <rPh sb="53" eb="55">
      <t>ケントウ</t>
    </rPh>
    <rPh sb="57" eb="59">
      <t>ヒツヨウ</t>
    </rPh>
    <phoneticPr fontId="1"/>
  </si>
  <si>
    <t>地方公営企業繰出基準に基づき財政部門との十分な協議が必要である。</t>
    <rPh sb="0" eb="2">
      <t>チホウ</t>
    </rPh>
    <rPh sb="2" eb="4">
      <t>コウエイ</t>
    </rPh>
    <rPh sb="4" eb="6">
      <t>キギョウ</t>
    </rPh>
    <rPh sb="6" eb="8">
      <t>クリダシ</t>
    </rPh>
    <rPh sb="8" eb="10">
      <t>キジュン</t>
    </rPh>
    <rPh sb="11" eb="12">
      <t>モト</t>
    </rPh>
    <rPh sb="14" eb="16">
      <t>ザイセイ</t>
    </rPh>
    <rPh sb="16" eb="18">
      <t>ブモン</t>
    </rPh>
    <rPh sb="20" eb="22">
      <t>ジュウブン</t>
    </rPh>
    <rPh sb="23" eb="25">
      <t>キョウギ</t>
    </rPh>
    <rPh sb="26" eb="28">
      <t>ヒツヨウ</t>
    </rPh>
    <phoneticPr fontId="1"/>
  </si>
  <si>
    <t>耐震化計画等により計画的な更新を図るよう検討する必要がある。</t>
    <rPh sb="0" eb="3">
      <t>タイシンカ</t>
    </rPh>
    <rPh sb="3" eb="5">
      <t>ケイカク</t>
    </rPh>
    <rPh sb="5" eb="6">
      <t>トウ</t>
    </rPh>
    <rPh sb="9" eb="12">
      <t>ケイカクテキ</t>
    </rPh>
    <rPh sb="13" eb="15">
      <t>コウシン</t>
    </rPh>
    <rPh sb="16" eb="17">
      <t>ハカ</t>
    </rPh>
    <rPh sb="20" eb="22">
      <t>ケントウ</t>
    </rPh>
    <rPh sb="24" eb="26">
      <t>ヒツヨウ</t>
    </rPh>
    <phoneticPr fontId="1"/>
  </si>
  <si>
    <t>現在検針業務の委託や漏水調査を委託することによって、事務の軽減や経費の削減を行ってきた。今後も事務効率の向上や経費削減につながるような委託業務については積極的に検討、導入していく必要がある。</t>
    <rPh sb="0" eb="2">
      <t>ゲンザイ</t>
    </rPh>
    <rPh sb="2" eb="4">
      <t>ケンシン</t>
    </rPh>
    <rPh sb="4" eb="6">
      <t>ギョウム</t>
    </rPh>
    <rPh sb="7" eb="9">
      <t>イタク</t>
    </rPh>
    <rPh sb="10" eb="12">
      <t>ロウスイ</t>
    </rPh>
    <rPh sb="12" eb="14">
      <t>チョウサ</t>
    </rPh>
    <rPh sb="15" eb="17">
      <t>イタク</t>
    </rPh>
    <rPh sb="26" eb="28">
      <t>ジム</t>
    </rPh>
    <rPh sb="29" eb="31">
      <t>ケイゲン</t>
    </rPh>
    <rPh sb="32" eb="34">
      <t>ケイヒ</t>
    </rPh>
    <rPh sb="35" eb="37">
      <t>サクゲン</t>
    </rPh>
    <rPh sb="38" eb="39">
      <t>オコナ</t>
    </rPh>
    <rPh sb="44" eb="46">
      <t>コンゴ</t>
    </rPh>
    <rPh sb="47" eb="49">
      <t>ジム</t>
    </rPh>
    <rPh sb="49" eb="51">
      <t>コウリツ</t>
    </rPh>
    <rPh sb="52" eb="54">
      <t>コウジョウ</t>
    </rPh>
    <rPh sb="55" eb="57">
      <t>ケイヒ</t>
    </rPh>
    <rPh sb="57" eb="59">
      <t>サクゲン</t>
    </rPh>
    <rPh sb="67" eb="69">
      <t>イタク</t>
    </rPh>
    <rPh sb="69" eb="71">
      <t>ギョウム</t>
    </rPh>
    <rPh sb="76" eb="78">
      <t>セッキョク</t>
    </rPh>
    <rPh sb="78" eb="79">
      <t>テキ</t>
    </rPh>
    <rPh sb="80" eb="82">
      <t>ケントウ</t>
    </rPh>
    <rPh sb="83" eb="85">
      <t>ドウニュウ</t>
    </rPh>
    <rPh sb="89" eb="91">
      <t>ヒツヨウ</t>
    </rPh>
    <phoneticPr fontId="1"/>
  </si>
  <si>
    <t>該当なし</t>
    <rPh sb="0" eb="2">
      <t>ガイトウ</t>
    </rPh>
    <phoneticPr fontId="1"/>
  </si>
  <si>
    <t>　水道料金の確保と将来財政負担の軽減のため、交付金の有効活用と企業債の計画的な借り入れによる経営健全化を目指す。</t>
    <rPh sb="1" eb="3">
      <t>スイドウ</t>
    </rPh>
    <rPh sb="3" eb="5">
      <t>リョウキン</t>
    </rPh>
    <rPh sb="6" eb="8">
      <t>カクホ</t>
    </rPh>
    <rPh sb="9" eb="11">
      <t>ショウライ</t>
    </rPh>
    <rPh sb="11" eb="13">
      <t>ザイセイ</t>
    </rPh>
    <rPh sb="13" eb="15">
      <t>フタン</t>
    </rPh>
    <rPh sb="16" eb="18">
      <t>ケイゲン</t>
    </rPh>
    <rPh sb="22" eb="25">
      <t>コウフキン</t>
    </rPh>
    <rPh sb="26" eb="28">
      <t>ユウコウ</t>
    </rPh>
    <rPh sb="28" eb="30">
      <t>カツヨウ</t>
    </rPh>
    <rPh sb="31" eb="33">
      <t>キギョウ</t>
    </rPh>
    <rPh sb="33" eb="34">
      <t>サイ</t>
    </rPh>
    <rPh sb="35" eb="38">
      <t>ケイカクテキ</t>
    </rPh>
    <rPh sb="39" eb="40">
      <t>カ</t>
    </rPh>
    <rPh sb="41" eb="42">
      <t>イ</t>
    </rPh>
    <rPh sb="46" eb="48">
      <t>ケイエイ</t>
    </rPh>
    <rPh sb="48" eb="51">
      <t>ケンゼンカ</t>
    </rPh>
    <rPh sb="52" eb="54">
      <t>メザ</t>
    </rPh>
    <phoneticPr fontId="1"/>
  </si>
  <si>
    <t>世羅町水道ビジョン等に基づく施策の推進
　耐震化計画や老朽化調査等に基づき、構造物及び設備の適正な更新周期や更新工法を検討し、更新時期と更新費用の適正化を図る。</t>
    <rPh sb="0" eb="3">
      <t>セラチョウ</t>
    </rPh>
    <rPh sb="3" eb="5">
      <t>スイドウ</t>
    </rPh>
    <rPh sb="9" eb="10">
      <t>トウ</t>
    </rPh>
    <rPh sb="11" eb="12">
      <t>モト</t>
    </rPh>
    <rPh sb="14" eb="16">
      <t>シサク</t>
    </rPh>
    <rPh sb="17" eb="19">
      <t>スイシン</t>
    </rPh>
    <rPh sb="21" eb="24">
      <t>タイシンカ</t>
    </rPh>
    <rPh sb="24" eb="26">
      <t>ケイカク</t>
    </rPh>
    <rPh sb="27" eb="30">
      <t>ロウキュウカ</t>
    </rPh>
    <rPh sb="30" eb="32">
      <t>チョウサ</t>
    </rPh>
    <rPh sb="32" eb="33">
      <t>トウ</t>
    </rPh>
    <rPh sb="34" eb="35">
      <t>モト</t>
    </rPh>
    <rPh sb="38" eb="41">
      <t>コウゾウブツ</t>
    </rPh>
    <rPh sb="41" eb="42">
      <t>オヨ</t>
    </rPh>
    <rPh sb="43" eb="45">
      <t>セツビ</t>
    </rPh>
    <rPh sb="46" eb="48">
      <t>テキセイ</t>
    </rPh>
    <rPh sb="49" eb="51">
      <t>コウシン</t>
    </rPh>
    <rPh sb="51" eb="53">
      <t>シュウキ</t>
    </rPh>
    <rPh sb="54" eb="56">
      <t>コウシン</t>
    </rPh>
    <rPh sb="56" eb="58">
      <t>コウホウ</t>
    </rPh>
    <rPh sb="59" eb="61">
      <t>ケントウ</t>
    </rPh>
    <rPh sb="63" eb="65">
      <t>コウシン</t>
    </rPh>
    <rPh sb="65" eb="67">
      <t>ジキ</t>
    </rPh>
    <rPh sb="68" eb="70">
      <t>コウシン</t>
    </rPh>
    <rPh sb="70" eb="72">
      <t>ヒヨウ</t>
    </rPh>
    <rPh sb="73" eb="76">
      <t>テキセイカ</t>
    </rPh>
    <rPh sb="77" eb="78">
      <t>ハカ</t>
    </rPh>
    <phoneticPr fontId="1"/>
  </si>
  <si>
    <t>　本町の上水道事業は供用開始から約50年経過し老朽化による施設の更新も年々増加傾向にあるため、世羅町水道ビジョン、世羅町水道事業耐震化計画等に基づき計画的な平成31年度以降施設の更新費用として計上している。</t>
    <rPh sb="1" eb="3">
      <t>ホンチョウ</t>
    </rPh>
    <rPh sb="4" eb="7">
      <t>ジョウスイドウ</t>
    </rPh>
    <rPh sb="7" eb="9">
      <t>ジギョウ</t>
    </rPh>
    <rPh sb="10" eb="12">
      <t>キョウヨウ</t>
    </rPh>
    <rPh sb="12" eb="14">
      <t>カイシ</t>
    </rPh>
    <rPh sb="16" eb="17">
      <t>ヤク</t>
    </rPh>
    <rPh sb="19" eb="20">
      <t>ネン</t>
    </rPh>
    <rPh sb="20" eb="22">
      <t>ケイカ</t>
    </rPh>
    <rPh sb="23" eb="26">
      <t>ロウキュウカ</t>
    </rPh>
    <rPh sb="29" eb="31">
      <t>シセツ</t>
    </rPh>
    <rPh sb="32" eb="34">
      <t>コウシン</t>
    </rPh>
    <rPh sb="35" eb="37">
      <t>ネンネン</t>
    </rPh>
    <rPh sb="37" eb="39">
      <t>ゾウカ</t>
    </rPh>
    <rPh sb="39" eb="41">
      <t>ケイコウ</t>
    </rPh>
    <rPh sb="47" eb="50">
      <t>セラチョウ</t>
    </rPh>
    <rPh sb="50" eb="52">
      <t>スイドウ</t>
    </rPh>
    <rPh sb="57" eb="60">
      <t>セラチョウ</t>
    </rPh>
    <rPh sb="60" eb="62">
      <t>スイドウ</t>
    </rPh>
    <rPh sb="62" eb="64">
      <t>ジギョウ</t>
    </rPh>
    <rPh sb="64" eb="67">
      <t>タイシンカ</t>
    </rPh>
    <rPh sb="67" eb="69">
      <t>ケイカク</t>
    </rPh>
    <rPh sb="69" eb="70">
      <t>トウ</t>
    </rPh>
    <rPh sb="71" eb="72">
      <t>モト</t>
    </rPh>
    <rPh sb="74" eb="77">
      <t>ケイカクテキ</t>
    </rPh>
    <rPh sb="78" eb="80">
      <t>ヘイセイ</t>
    </rPh>
    <rPh sb="82" eb="84">
      <t>ネンド</t>
    </rPh>
    <rPh sb="84" eb="86">
      <t>イコウ</t>
    </rPh>
    <rPh sb="96" eb="98">
      <t>ケイジョウ</t>
    </rPh>
    <phoneticPr fontId="1"/>
  </si>
  <si>
    <t>　料金収入は少子高齢化等により減少となるため、料金改定が必要となる。（本計画では現行料金で計上）
また、重要課題である施設等の更新費用として今後国庫補助金と企業債発行を今後計画に計上する必要がある。</t>
    <rPh sb="1" eb="3">
      <t>リョウキン</t>
    </rPh>
    <rPh sb="3" eb="5">
      <t>シュウニュウ</t>
    </rPh>
    <rPh sb="6" eb="8">
      <t>ショウシ</t>
    </rPh>
    <rPh sb="8" eb="11">
      <t>コウレイカ</t>
    </rPh>
    <rPh sb="11" eb="12">
      <t>トウ</t>
    </rPh>
    <rPh sb="15" eb="17">
      <t>ゲンショウ</t>
    </rPh>
    <rPh sb="23" eb="25">
      <t>リョウキン</t>
    </rPh>
    <rPh sb="25" eb="27">
      <t>カイテイ</t>
    </rPh>
    <rPh sb="28" eb="30">
      <t>ヒツヨウ</t>
    </rPh>
    <rPh sb="35" eb="36">
      <t>ホン</t>
    </rPh>
    <rPh sb="36" eb="38">
      <t>ケイカク</t>
    </rPh>
    <rPh sb="40" eb="42">
      <t>ゲンコウ</t>
    </rPh>
    <rPh sb="42" eb="44">
      <t>リョウキン</t>
    </rPh>
    <rPh sb="45" eb="47">
      <t>ケイジョウ</t>
    </rPh>
    <rPh sb="52" eb="54">
      <t>ジュウヨウ</t>
    </rPh>
    <rPh sb="54" eb="56">
      <t>カダイ</t>
    </rPh>
    <rPh sb="59" eb="61">
      <t>シセツ</t>
    </rPh>
    <rPh sb="61" eb="62">
      <t>トウ</t>
    </rPh>
    <rPh sb="63" eb="65">
      <t>コウシン</t>
    </rPh>
    <rPh sb="65" eb="67">
      <t>ヒヨウ</t>
    </rPh>
    <rPh sb="70" eb="72">
      <t>コンゴ</t>
    </rPh>
    <rPh sb="72" eb="74">
      <t>コッコ</t>
    </rPh>
    <rPh sb="74" eb="77">
      <t>ホジョキン</t>
    </rPh>
    <rPh sb="78" eb="80">
      <t>キギョウ</t>
    </rPh>
    <rPh sb="80" eb="81">
      <t>サイ</t>
    </rPh>
    <rPh sb="81" eb="83">
      <t>ハッコウ</t>
    </rPh>
    <rPh sb="84" eb="86">
      <t>コンゴ</t>
    </rPh>
    <rPh sb="86" eb="88">
      <t>ケイカク</t>
    </rPh>
    <rPh sb="89" eb="91">
      <t>ケイジョウ</t>
    </rPh>
    <rPh sb="93" eb="95">
      <t>ヒツヨウ</t>
    </rPh>
    <phoneticPr fontId="1"/>
  </si>
  <si>
    <t>・修繕費に関する事項　　水道ビジョンでは平成26年度から5年間で約18億の大規模更新が盛りこまれているが実施には至っていないため、
                                 平成31年度以降更新期間を延長し計上している。
・その他　　目立った増減はないため、平成28年度決算額を計上している。</t>
    <rPh sb="1" eb="3">
      <t>シュウゼン</t>
    </rPh>
    <rPh sb="12" eb="14">
      <t>スイドウ</t>
    </rPh>
    <rPh sb="20" eb="22">
      <t>ヘイセイ</t>
    </rPh>
    <rPh sb="24" eb="26">
      <t>ネンド</t>
    </rPh>
    <rPh sb="29" eb="31">
      <t>ネンカン</t>
    </rPh>
    <rPh sb="32" eb="33">
      <t>ヤク</t>
    </rPh>
    <rPh sb="35" eb="36">
      <t>オク</t>
    </rPh>
    <rPh sb="37" eb="40">
      <t>ダイキボ</t>
    </rPh>
    <rPh sb="40" eb="42">
      <t>コウシン</t>
    </rPh>
    <rPh sb="43" eb="44">
      <t>モ</t>
    </rPh>
    <rPh sb="52" eb="54">
      <t>ジッシ</t>
    </rPh>
    <rPh sb="56" eb="57">
      <t>イタ</t>
    </rPh>
    <rPh sb="99" eb="101">
      <t>ヘイセイ</t>
    </rPh>
    <rPh sb="103" eb="105">
      <t>ネンド</t>
    </rPh>
    <rPh sb="105" eb="107">
      <t>イコウ</t>
    </rPh>
    <rPh sb="107" eb="109">
      <t>コウシン</t>
    </rPh>
    <rPh sb="109" eb="111">
      <t>キカン</t>
    </rPh>
    <rPh sb="112" eb="114">
      <t>エンチョウ</t>
    </rPh>
    <rPh sb="115" eb="117">
      <t>ケイジョウ</t>
    </rPh>
    <rPh sb="130" eb="132">
      <t>メダ</t>
    </rPh>
    <rPh sb="134" eb="136">
      <t>ゾウゲン</t>
    </rPh>
    <rPh sb="142" eb="144">
      <t>ヘイセイ</t>
    </rPh>
    <rPh sb="146" eb="148">
      <t>ネンド</t>
    </rPh>
    <rPh sb="148" eb="150">
      <t>ケッサン</t>
    </rPh>
    <rPh sb="150" eb="151">
      <t>ガク</t>
    </rPh>
    <rPh sb="152" eb="154">
      <t>ケイジョウ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</si>
</sst>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年度&quot;"/>
    <numFmt numFmtId="177" formatCode="#,##0;&quot;△ &quot;#,##0"/>
    <numFmt numFmtId="178" formatCode="#,##0_ "/>
    <numFmt numFmtId="179" formatCode="0_ "/>
  </numFmts>
  <fonts count="3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4"/>
      <color theme="1"/>
      <name val="ＭＳ Ｐゴシック"/>
      <family val="2"/>
      <scheme val="minor"/>
    </font>
    <font>
      <sz val="14"/>
      <color theme="1"/>
      <name val="ＭＳ Ｐゴシック"/>
      <family val="3"/>
      <charset val="128"/>
      <scheme val="minor"/>
    </font>
    <font>
      <sz val="11"/>
      <name val="ＭＳ Ｐゴシック"/>
      <family val="3"/>
      <charset val="128"/>
    </font>
    <font>
      <sz val="6"/>
      <name val="ＭＳ Ｐゴシック"/>
      <family val="3"/>
      <charset val="128"/>
    </font>
    <font>
      <sz val="9"/>
      <name val="ＭＳ Ｐゴシック"/>
      <family val="3"/>
      <charset val="128"/>
    </font>
    <font>
      <sz val="12"/>
      <name val="ＭＳ Ｐ明朝"/>
      <family val="1"/>
      <charset val="128"/>
    </font>
    <font>
      <sz val="10"/>
      <color theme="1"/>
      <name val="ＭＳ Ｐゴシック"/>
      <family val="3"/>
      <charset val="128"/>
      <scheme val="minor"/>
    </font>
    <font>
      <sz val="11"/>
      <color theme="1"/>
      <name val="ＭＳ Ｐ明朝"/>
      <family val="1"/>
      <charset val="128"/>
    </font>
    <font>
      <sz val="10"/>
      <color theme="1"/>
      <name val="ＭＳ Ｐゴシック"/>
      <family val="2"/>
      <scheme val="minor"/>
    </font>
    <font>
      <sz val="9"/>
      <color theme="1"/>
      <name val="ＭＳ Ｐゴシック"/>
      <family val="2"/>
      <scheme val="minor"/>
    </font>
    <font>
      <sz val="9"/>
      <color theme="1"/>
      <name val="ＭＳ Ｐゴシック"/>
      <family val="3"/>
      <charset val="128"/>
      <scheme val="minor"/>
    </font>
    <font>
      <sz val="11"/>
      <color rgb="FF000000"/>
      <name val="ＭＳ Ｐゴシック"/>
      <family val="3"/>
      <charset val="128"/>
    </font>
    <font>
      <sz val="14"/>
      <name val="ＭＳ Ｐ明朝"/>
      <family val="1"/>
      <charset val="128"/>
    </font>
    <font>
      <sz val="13"/>
      <name val="ＭＳ Ｐ明朝"/>
      <family val="1"/>
      <charset val="128"/>
    </font>
    <font>
      <sz val="14"/>
      <color theme="1"/>
      <name val="ＭＳ Ｐ明朝"/>
      <family val="1"/>
      <charset val="128"/>
    </font>
    <font>
      <sz val="12.1"/>
      <color rgb="FF000000"/>
      <name val="ＭＳ Ｐゴシック"/>
      <family val="3"/>
      <charset val="128"/>
      <scheme val="minor"/>
    </font>
    <font>
      <sz val="12"/>
      <color rgb="FF000000"/>
      <name val="ＭＳ Ｐゴシック"/>
      <family val="3"/>
      <charset val="128"/>
      <scheme val="minor"/>
    </font>
    <font>
      <sz val="12"/>
      <color theme="1"/>
      <name val="ＭＳ Ｐゴシック"/>
      <family val="3"/>
      <charset val="128"/>
      <scheme val="minor"/>
    </font>
    <font>
      <sz val="14"/>
      <color rgb="FF000000"/>
      <name val="ＭＳ Ｐゴシック"/>
      <family val="3"/>
      <charset val="128"/>
      <scheme val="minor"/>
    </font>
    <font>
      <b/>
      <sz val="9"/>
      <color indexed="81"/>
      <name val="ＭＳ Ｐゴシック"/>
      <family val="3"/>
      <charset val="128"/>
    </font>
    <font>
      <b/>
      <sz val="12"/>
      <color theme="1"/>
      <name val="ＭＳ Ｐゴシック"/>
      <family val="3"/>
      <charset val="128"/>
      <scheme val="minor"/>
    </font>
    <font>
      <sz val="20"/>
      <color theme="1"/>
      <name val="ＭＳ Ｐ明朝"/>
      <family val="1"/>
      <charset val="128"/>
    </font>
    <font>
      <sz val="12"/>
      <color theme="1"/>
      <name val="ＭＳ Ｐ明朝"/>
      <family val="1"/>
      <charset val="128"/>
    </font>
    <font>
      <u/>
      <sz val="16"/>
      <color theme="1"/>
      <name val="ＭＳ Ｐ明朝"/>
      <family val="1"/>
      <charset val="128"/>
    </font>
    <font>
      <sz val="10"/>
      <color theme="1"/>
      <name val="ＭＳ Ｐ明朝"/>
      <family val="1"/>
      <charset val="128"/>
    </font>
    <font>
      <u/>
      <sz val="14"/>
      <color theme="1"/>
      <name val="ＭＳ Ｐ明朝"/>
      <family val="1"/>
      <charset val="128"/>
    </font>
    <font>
      <u/>
      <sz val="14"/>
      <name val="ＭＳ Ｐ明朝"/>
      <family val="1"/>
      <charset val="128"/>
    </font>
    <font>
      <b/>
      <sz val="20"/>
      <color theme="1"/>
      <name val="ＭＳ Ｐ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FFFFFF"/>
        <bgColor indexed="64"/>
      </patternFill>
    </fill>
  </fills>
  <borders count="42">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s>
  <cellStyleXfs count="4">
    <xf numFmtId="0" fontId="0" fillId="0" borderId="0"/>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405">
    <xf numFmtId="0" fontId="0" fillId="0" borderId="0" xfId="0"/>
    <xf numFmtId="0" fontId="0" fillId="0" borderId="0" xfId="0" applyAlignment="1">
      <alignment horizontal="left" vertical="center"/>
    </xf>
    <xf numFmtId="0" fontId="2" fillId="0" borderId="0" xfId="0" applyFont="1" applyAlignment="1">
      <alignment horizontal="left" vertical="center"/>
    </xf>
    <xf numFmtId="0" fontId="5" fillId="0" borderId="0" xfId="1" applyFont="1" applyFill="1" applyAlignment="1">
      <alignment vertical="center"/>
    </xf>
    <xf numFmtId="0" fontId="5" fillId="0" borderId="0" xfId="1" applyFont="1" applyFill="1" applyAlignment="1">
      <alignment horizontal="right" vertical="center"/>
    </xf>
    <xf numFmtId="176" fontId="5" fillId="0" borderId="9" xfId="1" applyNumberFormat="1" applyFont="1" applyFill="1" applyBorder="1" applyAlignment="1">
      <alignment vertical="center"/>
    </xf>
    <xf numFmtId="176" fontId="5" fillId="0" borderId="1" xfId="1" applyNumberFormat="1" applyFont="1" applyFill="1" applyBorder="1" applyAlignment="1">
      <alignment vertical="center"/>
    </xf>
    <xf numFmtId="176" fontId="5" fillId="0" borderId="1" xfId="1" applyNumberFormat="1" applyFont="1" applyFill="1" applyBorder="1" applyAlignment="1">
      <alignment horizontal="right" vertical="center"/>
    </xf>
    <xf numFmtId="176" fontId="5" fillId="0" borderId="2" xfId="1" applyNumberFormat="1" applyFont="1" applyFill="1" applyBorder="1" applyAlignment="1">
      <alignment horizontal="right" vertical="center"/>
    </xf>
    <xf numFmtId="176" fontId="5" fillId="0" borderId="0" xfId="1" applyNumberFormat="1" applyFont="1" applyFill="1" applyAlignment="1">
      <alignment vertical="center"/>
    </xf>
    <xf numFmtId="176" fontId="5" fillId="0" borderId="11" xfId="1" applyNumberFormat="1" applyFont="1" applyFill="1" applyBorder="1" applyAlignment="1">
      <alignment vertical="center"/>
    </xf>
    <xf numFmtId="176" fontId="5" fillId="0" borderId="12" xfId="1" applyNumberFormat="1" applyFont="1" applyFill="1" applyBorder="1" applyAlignment="1">
      <alignment vertical="center"/>
    </xf>
    <xf numFmtId="176" fontId="5" fillId="0" borderId="13" xfId="1" applyNumberFormat="1" applyFont="1" applyFill="1" applyBorder="1" applyAlignment="1">
      <alignment horizontal="right" vertical="center"/>
    </xf>
    <xf numFmtId="38" fontId="0" fillId="0" borderId="7" xfId="2" quotePrefix="1" applyFont="1" applyFill="1" applyBorder="1" applyAlignment="1">
      <alignment horizontal="center" vertical="center"/>
    </xf>
    <xf numFmtId="38" fontId="0" fillId="0" borderId="4" xfId="2" applyFont="1" applyFill="1" applyBorder="1" applyAlignment="1">
      <alignment horizontal="distributed" vertical="center"/>
    </xf>
    <xf numFmtId="38" fontId="0" fillId="0" borderId="5" xfId="2" applyFont="1" applyFill="1" applyBorder="1" applyAlignment="1">
      <alignment horizontal="center" vertical="center"/>
    </xf>
    <xf numFmtId="177" fontId="0" fillId="0" borderId="8" xfId="2" applyNumberFormat="1" applyFont="1" applyFill="1" applyBorder="1" applyAlignment="1">
      <alignment vertical="center"/>
    </xf>
    <xf numFmtId="38" fontId="0" fillId="0" borderId="0" xfId="2" applyFont="1" applyFill="1" applyAlignment="1">
      <alignment vertical="center"/>
    </xf>
    <xf numFmtId="38" fontId="0" fillId="0" borderId="7" xfId="2" quotePrefix="1" applyFont="1" applyFill="1" applyBorder="1" applyAlignment="1">
      <alignment horizontal="right" vertical="center"/>
    </xf>
    <xf numFmtId="38" fontId="0" fillId="0" borderId="4" xfId="2" quotePrefix="1" applyFont="1" applyFill="1" applyBorder="1" applyAlignment="1">
      <alignment horizontal="right" vertical="center"/>
    </xf>
    <xf numFmtId="177" fontId="5" fillId="2" borderId="8" xfId="2" applyNumberFormat="1" applyFont="1" applyFill="1" applyBorder="1" applyAlignment="1">
      <alignment vertical="center"/>
    </xf>
    <xf numFmtId="38" fontId="0" fillId="0" borderId="9" xfId="2" quotePrefix="1" applyFont="1" applyFill="1" applyBorder="1" applyAlignment="1">
      <alignment horizontal="right" vertical="center"/>
    </xf>
    <xf numFmtId="38" fontId="0" fillId="0" borderId="1" xfId="2" quotePrefix="1" applyFont="1" applyFill="1" applyBorder="1" applyAlignment="1">
      <alignment horizontal="right" vertical="center"/>
    </xf>
    <xf numFmtId="38" fontId="0" fillId="0" borderId="6" xfId="2" applyFont="1" applyFill="1" applyBorder="1" applyAlignment="1">
      <alignment vertical="center"/>
    </xf>
    <xf numFmtId="38" fontId="0" fillId="0" borderId="0" xfId="2" applyFont="1" applyFill="1" applyBorder="1" applyAlignment="1">
      <alignment vertical="center"/>
    </xf>
    <xf numFmtId="38" fontId="0" fillId="0" borderId="3" xfId="2" applyFont="1" applyFill="1" applyBorder="1" applyAlignment="1">
      <alignment vertical="center"/>
    </xf>
    <xf numFmtId="38" fontId="0" fillId="0" borderId="11" xfId="2" applyFont="1" applyFill="1" applyBorder="1" applyAlignment="1">
      <alignment vertical="center"/>
    </xf>
    <xf numFmtId="38" fontId="0" fillId="0" borderId="12" xfId="2" applyFont="1" applyFill="1" applyBorder="1" applyAlignment="1">
      <alignment vertical="center"/>
    </xf>
    <xf numFmtId="38" fontId="0" fillId="0" borderId="13" xfId="2" applyFont="1" applyFill="1" applyBorder="1" applyAlignment="1">
      <alignment vertical="center"/>
    </xf>
    <xf numFmtId="177" fontId="5" fillId="0" borderId="8" xfId="2" applyNumberFormat="1" applyFont="1" applyFill="1" applyBorder="1" applyAlignment="1">
      <alignment vertical="center"/>
    </xf>
    <xf numFmtId="38" fontId="0" fillId="0" borderId="4" xfId="2" quotePrefix="1" applyFont="1" applyFill="1" applyBorder="1" applyAlignment="1">
      <alignment vertical="center"/>
    </xf>
    <xf numFmtId="38" fontId="0" fillId="0" borderId="4" xfId="2" applyFont="1" applyFill="1" applyBorder="1" applyAlignment="1">
      <alignment vertical="center"/>
    </xf>
    <xf numFmtId="38" fontId="0" fillId="0" borderId="2" xfId="2" applyFont="1" applyFill="1" applyBorder="1" applyAlignment="1">
      <alignment horizontal="center" vertical="center"/>
    </xf>
    <xf numFmtId="38" fontId="0" fillId="0" borderId="11" xfId="2" applyFont="1" applyFill="1" applyBorder="1" applyAlignment="1">
      <alignment horizontal="center" vertical="distributed" textRotation="255" justifyLastLine="1"/>
    </xf>
    <xf numFmtId="38" fontId="0" fillId="0" borderId="12" xfId="2" applyFont="1" applyFill="1" applyBorder="1" applyAlignment="1">
      <alignment horizontal="center" vertical="distributed" textRotation="255" justifyLastLine="1"/>
    </xf>
    <xf numFmtId="38" fontId="0" fillId="0" borderId="2" xfId="2" applyFont="1" applyFill="1" applyBorder="1" applyAlignment="1">
      <alignment horizontal="right" vertical="center"/>
    </xf>
    <xf numFmtId="38" fontId="0" fillId="0" borderId="6" xfId="2" applyFont="1" applyFill="1" applyBorder="1" applyAlignment="1">
      <alignment horizontal="distributed" vertical="center"/>
    </xf>
    <xf numFmtId="0" fontId="5" fillId="0" borderId="0" xfId="1" applyFont="1" applyFill="1" applyBorder="1" applyAlignment="1"/>
    <xf numFmtId="38" fontId="0" fillId="0" borderId="6" xfId="2" applyFont="1" applyFill="1" applyBorder="1" applyAlignment="1">
      <alignment horizontal="center" vertical="distributed" textRotation="255" justifyLastLine="1"/>
    </xf>
    <xf numFmtId="38" fontId="0" fillId="0" borderId="0" xfId="2" applyFont="1" applyFill="1" applyBorder="1" applyAlignment="1">
      <alignment horizontal="center" vertical="distributed" textRotation="255" justifyLastLine="1"/>
    </xf>
    <xf numFmtId="38" fontId="0" fillId="0" borderId="1" xfId="2" applyFont="1" applyFill="1" applyBorder="1"/>
    <xf numFmtId="38" fontId="0" fillId="0" borderId="1" xfId="2" applyFont="1" applyFill="1" applyBorder="1" applyAlignment="1">
      <alignment horizontal="center" vertical="center"/>
    </xf>
    <xf numFmtId="38" fontId="0" fillId="0" borderId="12" xfId="2" applyFont="1" applyFill="1" applyBorder="1"/>
    <xf numFmtId="38" fontId="0" fillId="0" borderId="4" xfId="2" applyFont="1" applyFill="1" applyBorder="1" applyAlignment="1">
      <alignment horizontal="center" vertical="center"/>
    </xf>
    <xf numFmtId="0" fontId="5" fillId="0" borderId="5" xfId="1" applyFont="1" applyFill="1" applyBorder="1" applyAlignment="1">
      <alignment horizontal="center" vertical="center"/>
    </xf>
    <xf numFmtId="177" fontId="5" fillId="2" borderId="10" xfId="1" applyNumberFormat="1" applyFont="1" applyFill="1" applyBorder="1" applyAlignment="1">
      <alignment vertical="center"/>
    </xf>
    <xf numFmtId="177" fontId="5" fillId="0" borderId="8" xfId="1" applyNumberFormat="1" applyFont="1" applyFill="1" applyBorder="1" applyAlignment="1">
      <alignment vertical="center"/>
    </xf>
    <xf numFmtId="177" fontId="5" fillId="2" borderId="14" xfId="1" applyNumberFormat="1" applyFont="1" applyFill="1" applyBorder="1" applyAlignment="1">
      <alignment vertical="center"/>
    </xf>
    <xf numFmtId="177" fontId="5" fillId="2" borderId="8" xfId="1" applyNumberFormat="1" applyFont="1" applyFill="1" applyBorder="1" applyAlignment="1">
      <alignment vertical="center"/>
    </xf>
    <xf numFmtId="0" fontId="5" fillId="0" borderId="13" xfId="1" applyFont="1" applyFill="1" applyBorder="1" applyAlignment="1">
      <alignment horizontal="center" vertical="center"/>
    </xf>
    <xf numFmtId="0" fontId="5" fillId="0" borderId="0" xfId="1" applyFont="1" applyFill="1" applyAlignment="1">
      <alignment horizontal="left" vertical="center"/>
    </xf>
    <xf numFmtId="176" fontId="5" fillId="0" borderId="1" xfId="1" applyNumberFormat="1" applyFont="1" applyFill="1" applyBorder="1" applyAlignment="1">
      <alignment horizontal="left" vertical="center"/>
    </xf>
    <xf numFmtId="38" fontId="0" fillId="0" borderId="9" xfId="2" quotePrefix="1" applyFont="1" applyFill="1" applyBorder="1" applyAlignment="1">
      <alignment horizontal="center" vertical="center"/>
    </xf>
    <xf numFmtId="38" fontId="0" fillId="0" borderId="14" xfId="2" quotePrefix="1" applyFont="1" applyFill="1" applyBorder="1" applyAlignment="1">
      <alignment horizontal="center" vertical="center"/>
    </xf>
    <xf numFmtId="38" fontId="0" fillId="0" borderId="7" xfId="2" applyFont="1" applyFill="1" applyBorder="1" applyAlignment="1">
      <alignment horizontal="distributed" vertical="center"/>
    </xf>
    <xf numFmtId="177" fontId="5" fillId="2" borderId="10" xfId="2" applyNumberFormat="1" applyFont="1" applyFill="1" applyBorder="1" applyAlignment="1">
      <alignment vertical="center"/>
    </xf>
    <xf numFmtId="38" fontId="0" fillId="0" borderId="11" xfId="2" quotePrefix="1" applyFont="1" applyFill="1" applyBorder="1" applyAlignment="1">
      <alignment horizontal="center" vertical="center"/>
    </xf>
    <xf numFmtId="0" fontId="5" fillId="0" borderId="5" xfId="1" applyBorder="1" applyAlignment="1">
      <alignment horizontal="center" vertical="center"/>
    </xf>
    <xf numFmtId="0" fontId="5" fillId="0" borderId="4" xfId="1" applyFont="1" applyFill="1" applyBorder="1" applyAlignment="1">
      <alignment vertical="center"/>
    </xf>
    <xf numFmtId="0" fontId="5" fillId="0" borderId="5" xfId="1" applyFont="1" applyFill="1" applyBorder="1" applyAlignment="1">
      <alignment horizontal="right" vertical="center"/>
    </xf>
    <xf numFmtId="0" fontId="5" fillId="0" borderId="6" xfId="1" applyFont="1" applyFill="1" applyBorder="1" applyAlignment="1">
      <alignment vertical="center"/>
    </xf>
    <xf numFmtId="0" fontId="5" fillId="0" borderId="0" xfId="1" applyFont="1" applyFill="1" applyBorder="1" applyAlignment="1">
      <alignment vertical="center"/>
    </xf>
    <xf numFmtId="0" fontId="5" fillId="0" borderId="3" xfId="1" applyFont="1" applyFill="1" applyBorder="1" applyAlignment="1">
      <alignment vertical="center"/>
    </xf>
    <xf numFmtId="0" fontId="5" fillId="0" borderId="11" xfId="1" applyFont="1" applyFill="1" applyBorder="1" applyAlignment="1">
      <alignment vertical="center"/>
    </xf>
    <xf numFmtId="0" fontId="5" fillId="0" borderId="12" xfId="1" applyFont="1" applyFill="1" applyBorder="1" applyAlignment="1">
      <alignment vertical="center"/>
    </xf>
    <xf numFmtId="0" fontId="5" fillId="0" borderId="13" xfId="1" applyFont="1" applyFill="1" applyBorder="1" applyAlignment="1">
      <alignment vertical="center"/>
    </xf>
    <xf numFmtId="0" fontId="0" fillId="0" borderId="0" xfId="0" applyAlignment="1">
      <alignment horizontal="left" vertical="center" wrapText="1"/>
    </xf>
    <xf numFmtId="0" fontId="0" fillId="0" borderId="0" xfId="0" applyFont="1" applyAlignment="1">
      <alignment horizontal="left" vertical="center"/>
    </xf>
    <xf numFmtId="0" fontId="0" fillId="0" borderId="0" xfId="0" applyBorder="1" applyAlignment="1">
      <alignment vertical="center"/>
    </xf>
    <xf numFmtId="0" fontId="2" fillId="3" borderId="0" xfId="0" applyFont="1" applyFill="1" applyAlignment="1">
      <alignment horizontal="left" vertical="center"/>
    </xf>
    <xf numFmtId="0" fontId="0" fillId="3" borderId="0" xfId="0" applyFill="1" applyAlignment="1">
      <alignment horizontal="left" vertical="center"/>
    </xf>
    <xf numFmtId="0" fontId="12" fillId="0" borderId="0" xfId="0" applyFont="1" applyAlignment="1">
      <alignment horizontal="center" vertical="center" wrapText="1"/>
    </xf>
    <xf numFmtId="0" fontId="13" fillId="0" borderId="0" xfId="0" applyFont="1" applyAlignment="1">
      <alignment horizontal="center" vertical="center" wrapText="1"/>
    </xf>
    <xf numFmtId="0" fontId="4" fillId="0" borderId="0" xfId="0" applyFont="1" applyAlignment="1">
      <alignment horizontal="left" vertical="center"/>
    </xf>
    <xf numFmtId="0" fontId="16" fillId="0" borderId="0" xfId="0" applyFont="1" applyAlignment="1">
      <alignment horizontal="right" vertical="center"/>
    </xf>
    <xf numFmtId="0" fontId="15" fillId="0" borderId="0" xfId="0" applyFont="1" applyBorder="1" applyAlignment="1">
      <alignment horizontal="center" vertical="center"/>
    </xf>
    <xf numFmtId="0" fontId="15" fillId="0" borderId="0" xfId="0" applyFont="1" applyBorder="1" applyAlignment="1">
      <alignment vertical="center"/>
    </xf>
    <xf numFmtId="0" fontId="15" fillId="0" borderId="0" xfId="0" applyFont="1" applyBorder="1" applyAlignment="1">
      <alignment vertical="center" wrapText="1"/>
    </xf>
    <xf numFmtId="0" fontId="15" fillId="0" borderId="0" xfId="0" applyFont="1" applyAlignment="1">
      <alignment vertical="center" wrapText="1"/>
    </xf>
    <xf numFmtId="0" fontId="15" fillId="0" borderId="0" xfId="0" quotePrefix="1" applyFont="1" applyAlignment="1">
      <alignment vertical="top" wrapText="1"/>
    </xf>
    <xf numFmtId="0" fontId="18" fillId="0" borderId="0" xfId="0" applyFont="1" applyAlignment="1">
      <alignment horizontal="left" vertical="center"/>
    </xf>
    <xf numFmtId="0" fontId="19" fillId="4" borderId="27" xfId="0" applyFont="1" applyFill="1" applyBorder="1" applyAlignment="1">
      <alignment horizontal="center" vertical="center" wrapText="1"/>
    </xf>
    <xf numFmtId="3" fontId="21" fillId="4" borderId="27" xfId="0" applyNumberFormat="1" applyFont="1" applyFill="1" applyBorder="1" applyAlignment="1">
      <alignment horizontal="right" vertical="center" wrapText="1"/>
    </xf>
    <xf numFmtId="0" fontId="21" fillId="4" borderId="27"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6" xfId="0" applyBorder="1" applyAlignment="1">
      <alignment vertical="center"/>
    </xf>
    <xf numFmtId="0" fontId="0" fillId="0" borderId="9" xfId="0" applyBorder="1" applyAlignment="1">
      <alignment vertical="center"/>
    </xf>
    <xf numFmtId="0" fontId="0" fillId="0" borderId="1" xfId="0" applyBorder="1" applyAlignment="1">
      <alignment vertical="center"/>
    </xf>
    <xf numFmtId="0" fontId="0" fillId="0" borderId="2" xfId="0" applyBorder="1" applyAlignment="1">
      <alignment vertical="center"/>
    </xf>
    <xf numFmtId="179" fontId="0" fillId="0" borderId="0" xfId="0" applyNumberFormat="1" applyAlignment="1">
      <alignment horizontal="center" vertical="center"/>
    </xf>
    <xf numFmtId="0" fontId="0" fillId="0" borderId="11" xfId="0" applyBorder="1" applyAlignment="1">
      <alignment vertical="center"/>
    </xf>
    <xf numFmtId="179" fontId="0" fillId="0" borderId="2" xfId="0" applyNumberFormat="1" applyBorder="1" applyAlignment="1">
      <alignment horizontal="center" vertical="center"/>
    </xf>
    <xf numFmtId="0" fontId="0" fillId="0" borderId="3" xfId="0" applyBorder="1" applyAlignment="1">
      <alignment horizontal="center" vertical="center"/>
    </xf>
    <xf numFmtId="0" fontId="0" fillId="0" borderId="13" xfId="0" applyBorder="1" applyAlignment="1">
      <alignment vertical="center"/>
    </xf>
    <xf numFmtId="0" fontId="0" fillId="0" borderId="12" xfId="0" applyBorder="1" applyAlignment="1">
      <alignment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right"/>
    </xf>
    <xf numFmtId="0" fontId="23" fillId="0" borderId="0" xfId="0" applyFont="1" applyAlignment="1">
      <alignment horizontal="left" vertical="center"/>
    </xf>
    <xf numFmtId="0" fontId="10" fillId="0" borderId="0" xfId="0" applyFont="1" applyAlignment="1">
      <alignment horizontal="left" vertical="center"/>
    </xf>
    <xf numFmtId="0" fontId="17" fillId="0" borderId="0" xfId="0" applyFont="1" applyBorder="1" applyAlignment="1">
      <alignment vertical="center"/>
    </xf>
    <xf numFmtId="0" fontId="24" fillId="0" borderId="0" xfId="0" applyFont="1" applyAlignment="1">
      <alignment horizontal="center" vertical="center"/>
    </xf>
    <xf numFmtId="0" fontId="15" fillId="0" borderId="1" xfId="0" applyFont="1" applyBorder="1" applyAlignment="1">
      <alignment horizontal="distributed" vertical="distributed"/>
    </xf>
    <xf numFmtId="0" fontId="15" fillId="0" borderId="0" xfId="0" applyFont="1" applyBorder="1" applyAlignment="1">
      <alignment horizontal="distributed" vertical="distributed"/>
    </xf>
    <xf numFmtId="0" fontId="17" fillId="0" borderId="12" xfId="0" applyFont="1" applyBorder="1" applyAlignment="1">
      <alignment horizontal="center" vertical="center"/>
    </xf>
    <xf numFmtId="0" fontId="17" fillId="0" borderId="12" xfId="0" applyFont="1" applyBorder="1" applyAlignment="1">
      <alignment vertical="center"/>
    </xf>
    <xf numFmtId="0" fontId="10" fillId="0" borderId="0" xfId="0" applyFont="1" applyBorder="1" applyAlignment="1">
      <alignment vertical="center"/>
    </xf>
    <xf numFmtId="0" fontId="17" fillId="0" borderId="0" xfId="0" applyFont="1" applyBorder="1" applyAlignment="1">
      <alignment horizontal="distributed" vertical="distributed" indent="2"/>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25" fillId="0" borderId="0" xfId="0" applyFont="1" applyAlignment="1">
      <alignment horizontal="left" vertical="center"/>
    </xf>
    <xf numFmtId="0" fontId="26" fillId="0" borderId="0" xfId="0" applyFont="1" applyAlignment="1">
      <alignment horizontal="left" vertical="center"/>
    </xf>
    <xf numFmtId="0" fontId="17" fillId="0" borderId="0" xfId="0" quotePrefix="1" applyFont="1" applyAlignment="1">
      <alignment horizontal="center" vertical="center"/>
    </xf>
    <xf numFmtId="0" fontId="17" fillId="0" borderId="0" xfId="0" applyFont="1" applyAlignment="1">
      <alignment horizontal="left" vertical="center"/>
    </xf>
    <xf numFmtId="0" fontId="17" fillId="0" borderId="5" xfId="0" applyFont="1" applyBorder="1" applyAlignment="1">
      <alignment horizontal="center" vertical="center" wrapText="1"/>
    </xf>
    <xf numFmtId="0" fontId="17" fillId="0" borderId="0" xfId="0" applyFont="1" applyBorder="1" applyAlignment="1">
      <alignment horizontal="center" vertical="center"/>
    </xf>
    <xf numFmtId="0" fontId="17" fillId="0" borderId="0" xfId="0" applyFont="1" applyBorder="1" applyAlignment="1">
      <alignment vertical="center" wrapText="1" justifyLastLine="1"/>
    </xf>
    <xf numFmtId="0" fontId="17" fillId="0" borderId="0" xfId="0" applyFont="1" applyBorder="1" applyAlignment="1">
      <alignment horizontal="center" vertical="center" wrapText="1"/>
    </xf>
    <xf numFmtId="0" fontId="17" fillId="0" borderId="0" xfId="0" applyFont="1" applyBorder="1" applyAlignment="1">
      <alignment vertical="center" justifyLastLine="1"/>
    </xf>
    <xf numFmtId="0" fontId="17" fillId="0" borderId="0" xfId="0" applyFont="1" applyBorder="1" applyAlignment="1">
      <alignment horizontal="center" vertical="center" justifyLastLine="1"/>
    </xf>
    <xf numFmtId="0" fontId="17" fillId="0" borderId="0" xfId="0" applyFont="1" applyBorder="1" applyAlignment="1">
      <alignment horizontal="distributed" vertical="center" justifyLastLine="1"/>
    </xf>
    <xf numFmtId="0" fontId="17" fillId="0" borderId="0" xfId="0" applyFont="1" applyBorder="1" applyAlignment="1">
      <alignment horizontal="left" vertical="center" wrapText="1"/>
    </xf>
    <xf numFmtId="0" fontId="17" fillId="0" borderId="0" xfId="0" applyFont="1" applyBorder="1" applyAlignment="1">
      <alignment horizontal="left" vertical="center" justifyLastLine="1"/>
    </xf>
    <xf numFmtId="0" fontId="17" fillId="0" borderId="0" xfId="0" applyFont="1" applyFill="1" applyBorder="1" applyAlignment="1">
      <alignment horizontal="left" vertical="distributed" wrapText="1"/>
    </xf>
    <xf numFmtId="0" fontId="15" fillId="0" borderId="0" xfId="0" quotePrefix="1" applyFont="1" applyAlignment="1">
      <alignment horizontal="center" vertical="center"/>
    </xf>
    <xf numFmtId="0" fontId="15" fillId="0" borderId="0" xfId="0" applyFont="1" applyAlignment="1">
      <alignment vertical="center"/>
    </xf>
    <xf numFmtId="0" fontId="15" fillId="0" borderId="0" xfId="0" applyFont="1" applyAlignment="1">
      <alignment horizontal="left" vertical="center"/>
    </xf>
    <xf numFmtId="0" fontId="28" fillId="0" borderId="0" xfId="0" applyFont="1" applyAlignment="1">
      <alignment horizontal="left" vertical="center"/>
    </xf>
    <xf numFmtId="0" fontId="15" fillId="0" borderId="0" xfId="0" applyFont="1" applyBorder="1" applyAlignment="1">
      <alignment vertical="distributed" wrapText="1"/>
    </xf>
    <xf numFmtId="0" fontId="17" fillId="0" borderId="0" xfId="0" quotePrefix="1" applyFont="1" applyBorder="1" applyAlignment="1">
      <alignment horizontal="center" vertical="center"/>
    </xf>
    <xf numFmtId="0" fontId="17" fillId="0" borderId="0" xfId="0" applyFont="1" applyBorder="1" applyAlignment="1">
      <alignment horizontal="left" vertical="center"/>
    </xf>
    <xf numFmtId="0" fontId="29" fillId="0" borderId="0" xfId="0" applyFont="1" applyAlignment="1">
      <alignment horizontal="left" vertical="center"/>
    </xf>
    <xf numFmtId="0" fontId="15" fillId="0" borderId="0" xfId="0" applyFont="1" applyBorder="1" applyAlignment="1">
      <alignment horizontal="center" vertical="center" wrapText="1" justifyLastLine="1"/>
    </xf>
    <xf numFmtId="0" fontId="15" fillId="0" borderId="0" xfId="0" applyFont="1" applyAlignment="1">
      <alignment horizontal="center" vertical="center"/>
    </xf>
    <xf numFmtId="0" fontId="15" fillId="0" borderId="0" xfId="0" quotePrefix="1" applyFont="1" applyAlignment="1">
      <alignment horizontal="left" vertical="center"/>
    </xf>
    <xf numFmtId="0" fontId="15" fillId="0" borderId="0" xfId="0" applyFont="1" applyAlignment="1">
      <alignment horizontal="distributed" vertical="center"/>
    </xf>
    <xf numFmtId="0" fontId="15" fillId="0" borderId="0" xfId="0" applyFont="1" applyBorder="1" applyAlignment="1">
      <alignment horizontal="distributed" vertical="center" wrapText="1" justifyLastLine="1"/>
    </xf>
    <xf numFmtId="0" fontId="15" fillId="0" borderId="0" xfId="0" quotePrefix="1" applyFont="1" applyBorder="1" applyAlignment="1">
      <alignment horizontal="left" vertical="center"/>
    </xf>
    <xf numFmtId="0" fontId="15" fillId="0" borderId="0" xfId="0" applyFont="1" applyBorder="1" applyAlignment="1">
      <alignment vertical="center" justifyLastLine="1"/>
    </xf>
    <xf numFmtId="0" fontId="15" fillId="0" borderId="0" xfId="0" quotePrefix="1" applyFont="1" applyFill="1" applyAlignment="1">
      <alignment horizontal="left" vertical="center"/>
    </xf>
    <xf numFmtId="0" fontId="15" fillId="0" borderId="0" xfId="0" applyFont="1" applyFill="1" applyAlignment="1">
      <alignment vertical="center"/>
    </xf>
    <xf numFmtId="0" fontId="15" fillId="0" borderId="0" xfId="0" applyFont="1" applyFill="1" applyAlignment="1">
      <alignment horizontal="left" vertical="center"/>
    </xf>
    <xf numFmtId="0" fontId="15" fillId="0" borderId="0" xfId="0" applyFont="1" applyBorder="1" applyAlignment="1">
      <alignment horizontal="left" vertical="distributed" wrapText="1"/>
    </xf>
    <xf numFmtId="0" fontId="15" fillId="0" borderId="0" xfId="0" applyFont="1" applyBorder="1" applyAlignment="1">
      <alignment vertical="center" wrapText="1" justifyLastLine="1"/>
    </xf>
    <xf numFmtId="0" fontId="29" fillId="0" borderId="0" xfId="0" quotePrefix="1" applyFont="1" applyAlignment="1">
      <alignment vertical="center"/>
    </xf>
    <xf numFmtId="0" fontId="29" fillId="0" borderId="0" xfId="0" applyFont="1" applyBorder="1" applyAlignment="1">
      <alignment vertical="center"/>
    </xf>
    <xf numFmtId="0" fontId="15" fillId="0" borderId="12" xfId="0" applyFont="1" applyBorder="1" applyAlignment="1">
      <alignment horizontal="distributed" vertical="distributed"/>
    </xf>
    <xf numFmtId="0" fontId="17" fillId="0" borderId="7" xfId="0" applyFont="1" applyBorder="1" applyAlignment="1">
      <alignment horizontal="distributed" vertical="center" wrapText="1" indent="1"/>
    </xf>
    <xf numFmtId="0" fontId="17" fillId="0" borderId="4" xfId="0" applyFont="1" applyBorder="1" applyAlignment="1">
      <alignment horizontal="distributed" vertical="center" wrapText="1" indent="1"/>
    </xf>
    <xf numFmtId="0" fontId="17" fillId="0" borderId="5" xfId="0" applyFont="1" applyBorder="1" applyAlignment="1">
      <alignment horizontal="distributed" vertical="center" wrapText="1" indent="1"/>
    </xf>
    <xf numFmtId="0" fontId="15" fillId="0" borderId="12" xfId="0" applyFont="1" applyBorder="1" applyAlignment="1">
      <alignment horizontal="left" vertical="distributed"/>
    </xf>
    <xf numFmtId="0" fontId="8" fillId="0" borderId="0" xfId="0" applyFont="1" applyAlignment="1">
      <alignment horizontal="left" vertical="center" wrapText="1"/>
    </xf>
    <xf numFmtId="0" fontId="17" fillId="0" borderId="4" xfId="0" applyFont="1" applyBorder="1" applyAlignment="1">
      <alignment horizontal="distributed" vertical="center" indent="1"/>
    </xf>
    <xf numFmtId="0" fontId="17" fillId="0" borderId="5" xfId="0" applyFont="1" applyBorder="1" applyAlignment="1">
      <alignment horizontal="distributed" vertical="center" indent="1"/>
    </xf>
    <xf numFmtId="0" fontId="17" fillId="0" borderId="8" xfId="0" applyFont="1" applyBorder="1" applyAlignment="1">
      <alignment horizontal="distributed" vertical="center" indent="1"/>
    </xf>
    <xf numFmtId="178" fontId="17" fillId="0" borderId="8" xfId="0" applyNumberFormat="1" applyFont="1" applyFill="1" applyBorder="1" applyAlignment="1">
      <alignment horizontal="center" vertical="center" wrapText="1"/>
    </xf>
    <xf numFmtId="178" fontId="17" fillId="0" borderId="7" xfId="0" applyNumberFormat="1" applyFont="1" applyFill="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left" vertical="center" wrapText="1"/>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17" fillId="0" borderId="0" xfId="0" applyFont="1" applyAlignment="1">
      <alignment horizontal="left" vertical="center"/>
    </xf>
    <xf numFmtId="0" fontId="17" fillId="0" borderId="9" xfId="0" applyFont="1" applyFill="1" applyBorder="1" applyAlignment="1">
      <alignment horizontal="left" vertical="center" wrapText="1" justifyLastLine="1"/>
    </xf>
    <xf numFmtId="0" fontId="17" fillId="0" borderId="1" xfId="0" applyFont="1" applyFill="1" applyBorder="1" applyAlignment="1">
      <alignment horizontal="left" vertical="center" wrapText="1" justifyLastLine="1"/>
    </xf>
    <xf numFmtId="0" fontId="17" fillId="0" borderId="2" xfId="0" applyFont="1" applyFill="1" applyBorder="1" applyAlignment="1">
      <alignment horizontal="left" vertical="center" wrapText="1" justifyLastLine="1"/>
    </xf>
    <xf numFmtId="0" fontId="17" fillId="0" borderId="6" xfId="0" applyFont="1" applyFill="1" applyBorder="1" applyAlignment="1">
      <alignment horizontal="left" vertical="center" wrapText="1" justifyLastLine="1"/>
    </xf>
    <xf numFmtId="0" fontId="17" fillId="0" borderId="0" xfId="0" applyFont="1" applyFill="1" applyBorder="1" applyAlignment="1">
      <alignment horizontal="left" vertical="center" wrapText="1" justifyLastLine="1"/>
    </xf>
    <xf numFmtId="0" fontId="17" fillId="0" borderId="3" xfId="0" applyFont="1" applyFill="1" applyBorder="1" applyAlignment="1">
      <alignment horizontal="left" vertical="center" wrapText="1" justifyLastLine="1"/>
    </xf>
    <xf numFmtId="0" fontId="17" fillId="0" borderId="11" xfId="0" applyFont="1" applyFill="1" applyBorder="1" applyAlignment="1">
      <alignment horizontal="left" vertical="center" wrapText="1" justifyLastLine="1"/>
    </xf>
    <xf numFmtId="0" fontId="17" fillId="0" borderId="12" xfId="0" applyFont="1" applyFill="1" applyBorder="1" applyAlignment="1">
      <alignment horizontal="left" vertical="center" wrapText="1" justifyLastLine="1"/>
    </xf>
    <xf numFmtId="0" fontId="17" fillId="0" borderId="13" xfId="0" applyFont="1" applyFill="1" applyBorder="1" applyAlignment="1">
      <alignment horizontal="left" vertical="center" wrapText="1" justifyLastLine="1"/>
    </xf>
    <xf numFmtId="0" fontId="15" fillId="0" borderId="7" xfId="0" quotePrefix="1" applyFont="1" applyBorder="1" applyAlignment="1">
      <alignment horizontal="left" vertical="center" wrapText="1"/>
    </xf>
    <xf numFmtId="0" fontId="15" fillId="0" borderId="4" xfId="0" quotePrefix="1" applyFont="1" applyBorder="1" applyAlignment="1">
      <alignment horizontal="left" vertical="center"/>
    </xf>
    <xf numFmtId="0" fontId="15" fillId="0" borderId="5" xfId="0" quotePrefix="1" applyFont="1" applyBorder="1" applyAlignment="1">
      <alignment horizontal="left" vertical="center"/>
    </xf>
    <xf numFmtId="0" fontId="17" fillId="0" borderId="7" xfId="0" quotePrefix="1" applyFont="1" applyBorder="1" applyAlignment="1">
      <alignment horizontal="left" vertical="center" wrapText="1"/>
    </xf>
    <xf numFmtId="0" fontId="17" fillId="0" borderId="4" xfId="0" quotePrefix="1" applyFont="1" applyBorder="1" applyAlignment="1">
      <alignment horizontal="left" vertical="center" wrapText="1"/>
    </xf>
    <xf numFmtId="0" fontId="17" fillId="0" borderId="5" xfId="0" quotePrefix="1" applyFont="1" applyBorder="1" applyAlignment="1">
      <alignment horizontal="left" vertical="center" wrapText="1"/>
    </xf>
    <xf numFmtId="58" fontId="17" fillId="0" borderId="11" xfId="0" applyNumberFormat="1" applyFont="1" applyBorder="1" applyAlignment="1">
      <alignment horizontal="distributed" vertical="center" wrapText="1"/>
    </xf>
    <xf numFmtId="0" fontId="17" fillId="0" borderId="12" xfId="0" applyFont="1" applyBorder="1" applyAlignment="1">
      <alignment horizontal="distributed" vertical="center" wrapText="1"/>
    </xf>
    <xf numFmtId="0" fontId="17" fillId="0" borderId="13" xfId="0" applyFont="1" applyBorder="1" applyAlignment="1">
      <alignment horizontal="distributed" vertical="center" wrapText="1"/>
    </xf>
    <xf numFmtId="0" fontId="17"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2" xfId="0" applyFont="1" applyBorder="1" applyAlignment="1">
      <alignment horizontal="distributed" vertical="distributed"/>
    </xf>
    <xf numFmtId="0" fontId="17" fillId="0" borderId="7" xfId="0" applyFont="1" applyBorder="1" applyAlignment="1">
      <alignment horizontal="center" vertical="center" wrapText="1"/>
    </xf>
    <xf numFmtId="0" fontId="17" fillId="0" borderId="5" xfId="0" applyFont="1" applyBorder="1" applyAlignment="1">
      <alignment horizontal="center" vertical="center" wrapText="1"/>
    </xf>
    <xf numFmtId="0" fontId="3" fillId="0" borderId="0" xfId="0" applyFont="1" applyBorder="1" applyAlignment="1">
      <alignment horizontal="distributed" vertical="center" wrapText="1" indent="1"/>
    </xf>
    <xf numFmtId="0" fontId="17" fillId="0" borderId="12" xfId="0" applyFont="1" applyBorder="1" applyAlignment="1">
      <alignment horizontal="center" vertical="center"/>
    </xf>
    <xf numFmtId="0" fontId="17" fillId="0" borderId="7" xfId="0" applyFont="1" applyBorder="1" applyAlignment="1">
      <alignment horizontal="distributed" vertical="center" indent="1"/>
    </xf>
    <xf numFmtId="0" fontId="15" fillId="0" borderId="23" xfId="0" applyFont="1"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15" fillId="0" borderId="20" xfId="0" applyFont="1"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8" fillId="0" borderId="0" xfId="0" quotePrefix="1" applyFont="1" applyAlignment="1">
      <alignment horizontal="left" vertical="top" wrapText="1"/>
    </xf>
    <xf numFmtId="0" fontId="15" fillId="0" borderId="0" xfId="0" applyFont="1" applyFill="1" applyAlignment="1">
      <alignment horizontal="left" vertical="top" wrapText="1"/>
    </xf>
    <xf numFmtId="0" fontId="15" fillId="0" borderId="0" xfId="0" quotePrefix="1" applyFont="1" applyBorder="1" applyAlignment="1">
      <alignment horizontal="left" vertical="center" wrapText="1"/>
    </xf>
    <xf numFmtId="0" fontId="15" fillId="0" borderId="7" xfId="0" applyFont="1" applyBorder="1" applyAlignment="1">
      <alignment horizontal="distributed" vertical="center" wrapText="1" indent="3"/>
    </xf>
    <xf numFmtId="0" fontId="15" fillId="0" borderId="4" xfId="0" applyFont="1" applyBorder="1" applyAlignment="1">
      <alignment horizontal="distributed" vertical="center" wrapText="1" indent="3"/>
    </xf>
    <xf numFmtId="0" fontId="15" fillId="0" borderId="5" xfId="0" applyFont="1" applyBorder="1" applyAlignment="1">
      <alignment horizontal="distributed" vertical="center" wrapText="1" indent="3"/>
    </xf>
    <xf numFmtId="0" fontId="15" fillId="0" borderId="7" xfId="0" applyFont="1" applyBorder="1" applyAlignment="1">
      <alignment horizontal="left" vertical="center" wrapText="1" justifyLastLine="1"/>
    </xf>
    <xf numFmtId="0" fontId="15" fillId="0" borderId="4" xfId="0" applyFont="1" applyBorder="1" applyAlignment="1">
      <alignment horizontal="left" vertical="center" wrapText="1" justifyLastLine="1"/>
    </xf>
    <xf numFmtId="0" fontId="15" fillId="0" borderId="5" xfId="0" applyFont="1" applyBorder="1" applyAlignment="1">
      <alignment horizontal="left" vertical="center" wrapText="1" justifyLastLine="1"/>
    </xf>
    <xf numFmtId="0" fontId="15" fillId="0" borderId="0" xfId="0" quotePrefix="1" applyFont="1" applyAlignment="1">
      <alignment vertical="center" wrapText="1"/>
    </xf>
    <xf numFmtId="0" fontId="15" fillId="0" borderId="7"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7" xfId="0" applyFont="1" applyFill="1" applyBorder="1" applyAlignment="1">
      <alignment horizontal="left" vertical="center" wrapText="1" justifyLastLine="1"/>
    </xf>
    <xf numFmtId="0" fontId="15" fillId="0" borderId="4" xfId="0" applyFont="1" applyFill="1" applyBorder="1" applyAlignment="1">
      <alignment horizontal="left" vertical="center" wrapText="1" justifyLastLine="1"/>
    </xf>
    <xf numFmtId="0" fontId="15" fillId="0" borderId="5" xfId="0" applyFont="1" applyFill="1" applyBorder="1" applyAlignment="1">
      <alignment horizontal="left" vertical="center" wrapText="1" justifyLastLine="1"/>
    </xf>
    <xf numFmtId="0" fontId="0" fillId="0" borderId="0" xfId="0"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1" fillId="0" borderId="0" xfId="0" applyFont="1" applyAlignment="1">
      <alignment horizontal="center" vertical="center" wrapText="1"/>
    </xf>
    <xf numFmtId="0" fontId="9" fillId="0" borderId="0" xfId="0" applyFont="1" applyAlignment="1">
      <alignment horizontal="center" vertical="center" wrapText="1"/>
    </xf>
    <xf numFmtId="0" fontId="17" fillId="0" borderId="0" xfId="0" applyFont="1" applyBorder="1" applyAlignment="1">
      <alignment horizontal="center" vertical="center"/>
    </xf>
    <xf numFmtId="0" fontId="30" fillId="0" borderId="0" xfId="0" applyFont="1" applyAlignment="1">
      <alignment horizontal="center" vertical="center"/>
    </xf>
    <xf numFmtId="0" fontId="17" fillId="0" borderId="7"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0" xfId="0" applyFont="1" applyFill="1" applyBorder="1" applyAlignment="1">
      <alignment horizontal="left" vertical="distributed" wrapText="1"/>
    </xf>
    <xf numFmtId="0" fontId="17" fillId="0" borderId="0" xfId="0" applyFont="1" applyBorder="1" applyAlignment="1">
      <alignment horizontal="left" vertical="center" wrapText="1"/>
    </xf>
    <xf numFmtId="0" fontId="17" fillId="0" borderId="0"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wrapText="1"/>
    </xf>
    <xf numFmtId="0" fontId="17" fillId="0" borderId="11" xfId="0" applyFont="1" applyBorder="1" applyAlignment="1">
      <alignment horizontal="distributed" vertical="center" wrapText="1" indent="1"/>
    </xf>
    <xf numFmtId="0" fontId="17" fillId="0" borderId="12" xfId="0" applyFont="1" applyBorder="1" applyAlignment="1">
      <alignment horizontal="distributed" vertical="center" wrapText="1" indent="1"/>
    </xf>
    <xf numFmtId="0" fontId="17" fillId="0" borderId="13" xfId="0" applyFont="1" applyBorder="1" applyAlignment="1">
      <alignment horizontal="distributed" vertical="center" indent="1"/>
    </xf>
    <xf numFmtId="0" fontId="17" fillId="0" borderId="8" xfId="0" applyFont="1" applyBorder="1" applyAlignment="1">
      <alignment horizontal="distributed" vertical="center" wrapText="1" indent="1"/>
    </xf>
    <xf numFmtId="0" fontId="17" fillId="0" borderId="8"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7"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4" xfId="0" applyFont="1" applyFill="1" applyBorder="1" applyAlignment="1">
      <alignment horizontal="center" vertical="center" wrapText="1"/>
    </xf>
    <xf numFmtId="58" fontId="17" fillId="0" borderId="7" xfId="0" applyNumberFormat="1" applyFont="1" applyBorder="1" applyAlignment="1">
      <alignment horizontal="distributed" vertical="center" wrapText="1" justifyLastLine="1"/>
    </xf>
    <xf numFmtId="0" fontId="17" fillId="0" borderId="4" xfId="0" applyFont="1" applyBorder="1" applyAlignment="1">
      <alignment horizontal="distributed" vertical="center" wrapText="1" justifyLastLine="1"/>
    </xf>
    <xf numFmtId="0" fontId="17" fillId="0" borderId="5" xfId="0" applyFont="1" applyBorder="1" applyAlignment="1">
      <alignment horizontal="distributed" vertical="center" wrapText="1" justifyLastLine="1"/>
    </xf>
    <xf numFmtId="0" fontId="15" fillId="0" borderId="7"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18" xfId="0" applyFont="1" applyBorder="1" applyAlignment="1">
      <alignment horizontal="distributed" vertical="center" wrapText="1" indent="1"/>
    </xf>
    <xf numFmtId="0" fontId="15" fillId="0" borderId="18" xfId="0" applyFont="1" applyBorder="1" applyAlignment="1">
      <alignment horizontal="distributed" vertical="center" indent="1"/>
    </xf>
    <xf numFmtId="0" fontId="15" fillId="0" borderId="16" xfId="0" applyFont="1" applyBorder="1" applyAlignment="1">
      <alignment horizontal="left" vertical="center"/>
    </xf>
    <xf numFmtId="0" fontId="15" fillId="0" borderId="17" xfId="0" applyFont="1" applyBorder="1" applyAlignment="1">
      <alignment horizontal="left" vertical="center"/>
    </xf>
    <xf numFmtId="0" fontId="15" fillId="0" borderId="19" xfId="0" applyFont="1" applyBorder="1" applyAlignment="1">
      <alignment horizontal="left" vertical="center"/>
    </xf>
    <xf numFmtId="0" fontId="15" fillId="0" borderId="16" xfId="0" applyFont="1" applyBorder="1" applyAlignment="1">
      <alignment horizontal="distributed" vertical="center" wrapText="1" indent="1"/>
    </xf>
    <xf numFmtId="0" fontId="15" fillId="0" borderId="17" xfId="0" applyFont="1" applyBorder="1" applyAlignment="1">
      <alignment horizontal="distributed" vertical="center" indent="1"/>
    </xf>
    <xf numFmtId="0" fontId="15" fillId="0" borderId="19" xfId="0" applyFont="1" applyBorder="1" applyAlignment="1">
      <alignment horizontal="distributed" vertical="center" indent="1"/>
    </xf>
    <xf numFmtId="0" fontId="15" fillId="0" borderId="0" xfId="0" quotePrefix="1" applyFont="1" applyAlignment="1">
      <alignment horizontal="left" vertical="center" wrapText="1"/>
    </xf>
    <xf numFmtId="0" fontId="15" fillId="0" borderId="26" xfId="0" applyFont="1" applyBorder="1" applyAlignment="1">
      <alignment horizontal="distributed" vertical="center" wrapText="1" indent="1"/>
    </xf>
    <xf numFmtId="0" fontId="15" fillId="0" borderId="26" xfId="0" applyFont="1" applyBorder="1" applyAlignment="1">
      <alignment horizontal="distributed" vertical="center" indent="1"/>
    </xf>
    <xf numFmtId="0" fontId="15" fillId="0" borderId="8" xfId="0" applyFont="1" applyBorder="1" applyAlignment="1">
      <alignment horizontal="distributed" vertical="center" wrapText="1" justifyLastLine="1"/>
    </xf>
    <xf numFmtId="0" fontId="15" fillId="0" borderId="14" xfId="0" applyFont="1" applyBorder="1" applyAlignment="1">
      <alignment horizontal="distributed" vertical="center" wrapText="1" indent="1"/>
    </xf>
    <xf numFmtId="0" fontId="15" fillId="0" borderId="14" xfId="0" applyFont="1" applyBorder="1" applyAlignment="1">
      <alignment horizontal="distributed" vertical="center" indent="1"/>
    </xf>
    <xf numFmtId="0" fontId="15" fillId="0" borderId="24" xfId="0" applyFont="1" applyBorder="1" applyAlignment="1">
      <alignment horizontal="left" vertical="center"/>
    </xf>
    <xf numFmtId="0" fontId="15" fillId="0" borderId="25" xfId="0" applyFont="1" applyBorder="1" applyAlignment="1">
      <alignment horizontal="left" vertical="center"/>
    </xf>
    <xf numFmtId="0" fontId="15" fillId="0" borderId="16" xfId="0" applyFont="1" applyBorder="1" applyAlignment="1">
      <alignment vertical="center" wrapText="1"/>
    </xf>
    <xf numFmtId="0" fontId="15" fillId="0" borderId="17" xfId="0" applyFont="1" applyBorder="1" applyAlignment="1">
      <alignment vertical="center" wrapText="1"/>
    </xf>
    <xf numFmtId="0" fontId="15" fillId="0" borderId="19" xfId="0" applyFont="1" applyBorder="1" applyAlignment="1">
      <alignment vertical="center" wrapText="1"/>
    </xf>
    <xf numFmtId="0" fontId="15" fillId="0" borderId="20" xfId="0" applyFont="1" applyBorder="1" applyAlignment="1">
      <alignment horizontal="left" vertical="center"/>
    </xf>
    <xf numFmtId="0" fontId="15" fillId="0" borderId="21" xfId="0" applyFont="1" applyBorder="1" applyAlignment="1">
      <alignment horizontal="left" vertical="center"/>
    </xf>
    <xf numFmtId="0" fontId="15" fillId="0" borderId="22" xfId="0" applyFont="1" applyBorder="1" applyAlignment="1">
      <alignment horizontal="left" vertical="center"/>
    </xf>
    <xf numFmtId="0" fontId="15" fillId="0" borderId="26" xfId="0" applyFont="1" applyFill="1" applyBorder="1" applyAlignment="1">
      <alignment horizontal="distributed" vertical="center" wrapText="1" indent="1"/>
    </xf>
    <xf numFmtId="0" fontId="15" fillId="0" borderId="26" xfId="0" applyFont="1" applyFill="1" applyBorder="1" applyAlignment="1">
      <alignment horizontal="distributed" vertical="center" indent="1"/>
    </xf>
    <xf numFmtId="0" fontId="15" fillId="0" borderId="9"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23" xfId="0" applyFont="1" applyBorder="1" applyAlignment="1">
      <alignment horizontal="distributed" vertical="center" indent="1"/>
    </xf>
    <xf numFmtId="0" fontId="15" fillId="0" borderId="24" xfId="0" applyFont="1" applyBorder="1" applyAlignment="1">
      <alignment horizontal="distributed" vertical="center" indent="1"/>
    </xf>
    <xf numFmtId="0" fontId="15" fillId="0" borderId="21" xfId="0" applyFont="1" applyBorder="1" applyAlignment="1">
      <alignment horizontal="left" vertical="center" wrapText="1"/>
    </xf>
    <xf numFmtId="0" fontId="15" fillId="0" borderId="22" xfId="0" applyFont="1" applyBorder="1" applyAlignment="1">
      <alignment horizontal="left" vertical="center" wrapText="1"/>
    </xf>
    <xf numFmtId="0" fontId="15" fillId="0" borderId="16" xfId="0" applyFont="1" applyBorder="1" applyAlignment="1">
      <alignment horizontal="distributed" vertical="center" indent="1"/>
    </xf>
    <xf numFmtId="0" fontId="0" fillId="0" borderId="17" xfId="0" applyBorder="1" applyAlignment="1">
      <alignment horizontal="left" vertical="center"/>
    </xf>
    <xf numFmtId="0" fontId="0" fillId="0" borderId="19" xfId="0" applyBorder="1" applyAlignment="1">
      <alignment horizontal="left" vertical="center"/>
    </xf>
    <xf numFmtId="0" fontId="10" fillId="0" borderId="0" xfId="0" applyFont="1" applyBorder="1" applyAlignment="1">
      <alignment horizontal="left" vertical="center" wrapText="1"/>
    </xf>
    <xf numFmtId="178" fontId="17" fillId="0" borderId="7" xfId="0" applyNumberFormat="1" applyFont="1" applyBorder="1" applyAlignment="1">
      <alignment horizontal="center" vertical="center" wrapText="1"/>
    </xf>
    <xf numFmtId="178" fontId="17" fillId="0" borderId="4" xfId="0" applyNumberFormat="1" applyFont="1" applyBorder="1" applyAlignment="1">
      <alignment horizontal="center" vertical="center" wrapText="1"/>
    </xf>
    <xf numFmtId="0" fontId="17" fillId="0" borderId="9" xfId="0" applyFont="1" applyBorder="1" applyAlignment="1">
      <alignment horizontal="distributed" vertical="center" wrapText="1" indent="1"/>
    </xf>
    <xf numFmtId="0" fontId="17" fillId="0" borderId="1" xfId="0" applyFont="1" applyBorder="1" applyAlignment="1">
      <alignment horizontal="distributed" vertical="center" wrapText="1" indent="1"/>
    </xf>
    <xf numFmtId="0" fontId="17" fillId="0" borderId="2" xfId="0" applyFont="1" applyBorder="1" applyAlignment="1">
      <alignment horizontal="distributed" vertical="center" wrapText="1" indent="1"/>
    </xf>
    <xf numFmtId="0" fontId="17" fillId="0" borderId="13" xfId="0" applyFont="1" applyBorder="1" applyAlignment="1">
      <alignment horizontal="distributed" vertical="center" wrapText="1" inden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5" fillId="0" borderId="23" xfId="0" applyFont="1" applyBorder="1" applyAlignment="1">
      <alignment vertical="center" wrapText="1"/>
    </xf>
    <xf numFmtId="0" fontId="15" fillId="0" borderId="24" xfId="0" applyFont="1" applyBorder="1" applyAlignment="1">
      <alignment vertical="center" wrapText="1"/>
    </xf>
    <xf numFmtId="0" fontId="15" fillId="0" borderId="25" xfId="0" applyFont="1" applyBorder="1" applyAlignment="1">
      <alignment vertical="center" wrapText="1"/>
    </xf>
    <xf numFmtId="0" fontId="15" fillId="0" borderId="0" xfId="0" quotePrefix="1" applyFont="1" applyBorder="1" applyAlignment="1">
      <alignment horizontal="left" vertical="center"/>
    </xf>
    <xf numFmtId="0" fontId="15" fillId="0" borderId="20" xfId="0" applyFont="1" applyBorder="1" applyAlignment="1">
      <alignment horizontal="distributed" vertical="center" wrapText="1" indent="1"/>
    </xf>
    <xf numFmtId="0" fontId="15" fillId="0" borderId="21" xfId="0" applyFont="1" applyBorder="1" applyAlignment="1">
      <alignment horizontal="distributed" vertical="center" wrapText="1" indent="1"/>
    </xf>
    <xf numFmtId="0" fontId="17" fillId="0" borderId="7" xfId="0" quotePrefix="1" applyFont="1" applyFill="1" applyBorder="1" applyAlignment="1">
      <alignment horizontal="left" vertical="center" wrapText="1"/>
    </xf>
    <xf numFmtId="0" fontId="17" fillId="0" borderId="4" xfId="0" quotePrefix="1" applyFont="1" applyFill="1" applyBorder="1" applyAlignment="1">
      <alignment horizontal="left" vertical="center" wrapText="1"/>
    </xf>
    <xf numFmtId="0" fontId="17" fillId="0" borderId="5" xfId="0" quotePrefix="1" applyFont="1" applyFill="1" applyBorder="1" applyAlignment="1">
      <alignment horizontal="left" vertical="center" wrapText="1"/>
    </xf>
    <xf numFmtId="0" fontId="15" fillId="0" borderId="0" xfId="0" applyFont="1" applyAlignment="1">
      <alignment horizontal="left" vertical="center"/>
    </xf>
    <xf numFmtId="38" fontId="0" fillId="0" borderId="4" xfId="2" applyFont="1" applyFill="1" applyBorder="1" applyAlignment="1">
      <alignment horizontal="distributed" vertical="center"/>
    </xf>
    <xf numFmtId="38" fontId="0" fillId="0" borderId="5" xfId="2" applyFont="1" applyFill="1" applyBorder="1" applyAlignment="1">
      <alignment horizontal="distributed" vertical="center"/>
    </xf>
    <xf numFmtId="176" fontId="5" fillId="0" borderId="10" xfId="1" applyNumberFormat="1" applyFont="1" applyFill="1" applyBorder="1" applyAlignment="1">
      <alignment horizontal="center" vertical="center" wrapText="1"/>
    </xf>
    <xf numFmtId="0" fontId="0" fillId="0" borderId="14" xfId="0" applyBorder="1" applyAlignment="1">
      <alignment horizontal="center" vertical="center" wrapText="1"/>
    </xf>
    <xf numFmtId="176" fontId="5" fillId="0" borderId="10" xfId="1" applyNumberFormat="1" applyFont="1" applyFill="1" applyBorder="1" applyAlignment="1">
      <alignment horizontal="center" vertical="center"/>
    </xf>
    <xf numFmtId="176" fontId="5" fillId="0" borderId="14" xfId="1" applyNumberFormat="1" applyFont="1" applyFill="1" applyBorder="1" applyAlignment="1">
      <alignment horizontal="center" vertical="center"/>
    </xf>
    <xf numFmtId="0" fontId="0" fillId="0" borderId="14" xfId="0" applyFill="1" applyBorder="1" applyAlignment="1">
      <alignment horizontal="center" vertical="center"/>
    </xf>
    <xf numFmtId="176" fontId="5" fillId="3" borderId="10" xfId="1" applyNumberFormat="1" applyFont="1" applyFill="1" applyBorder="1" applyAlignment="1">
      <alignment horizontal="center" vertical="center"/>
    </xf>
    <xf numFmtId="0" fontId="0" fillId="3" borderId="14" xfId="0" applyFill="1" applyBorder="1" applyAlignment="1">
      <alignment horizontal="center" vertical="center"/>
    </xf>
    <xf numFmtId="0" fontId="0" fillId="0" borderId="14" xfId="0" applyBorder="1" applyAlignment="1">
      <alignment horizontal="center" vertical="center"/>
    </xf>
    <xf numFmtId="38" fontId="0" fillId="0" borderId="1" xfId="2" applyFont="1" applyFill="1" applyBorder="1" applyAlignment="1">
      <alignment horizontal="distributed" vertical="center"/>
    </xf>
    <xf numFmtId="38" fontId="0" fillId="0" borderId="2" xfId="2" applyFont="1" applyFill="1" applyBorder="1" applyAlignment="1">
      <alignment horizontal="distributed" vertical="center"/>
    </xf>
    <xf numFmtId="38" fontId="0" fillId="0" borderId="7" xfId="2" applyFont="1" applyFill="1" applyBorder="1" applyAlignment="1">
      <alignment horizontal="distributed" vertical="center"/>
    </xf>
    <xf numFmtId="0" fontId="5" fillId="0" borderId="4" xfId="1" applyFont="1" applyFill="1" applyBorder="1" applyAlignment="1">
      <alignment vertical="center"/>
    </xf>
    <xf numFmtId="0" fontId="5" fillId="0" borderId="5" xfId="1" applyFont="1" applyFill="1" applyBorder="1" applyAlignment="1">
      <alignment vertical="center"/>
    </xf>
    <xf numFmtId="38" fontId="0" fillId="0" borderId="7" xfId="2" applyFont="1" applyFill="1" applyBorder="1" applyAlignment="1">
      <alignment horizontal="distributed" vertical="center" justifyLastLine="1"/>
    </xf>
    <xf numFmtId="38" fontId="0" fillId="0" borderId="4" xfId="2" applyFont="1" applyFill="1" applyBorder="1" applyAlignment="1">
      <alignment horizontal="distributed" vertical="center" justifyLastLine="1"/>
    </xf>
    <xf numFmtId="38" fontId="0" fillId="0" borderId="10" xfId="2" applyFont="1" applyFill="1" applyBorder="1" applyAlignment="1">
      <alignment horizontal="center" vertical="distributed" textRotation="255" justifyLastLine="1"/>
    </xf>
    <xf numFmtId="38" fontId="0" fillId="0" borderId="15" xfId="2" applyFont="1" applyFill="1" applyBorder="1" applyAlignment="1">
      <alignment horizontal="center" vertical="distributed" textRotation="255" justifyLastLine="1"/>
    </xf>
    <xf numFmtId="38" fontId="0" fillId="0" borderId="14" xfId="2" applyFont="1" applyFill="1" applyBorder="1" applyAlignment="1">
      <alignment horizontal="center" vertical="distributed" textRotation="255" justifyLastLine="1"/>
    </xf>
    <xf numFmtId="38" fontId="0" fillId="0" borderId="6" xfId="2" applyFont="1" applyFill="1" applyBorder="1" applyAlignment="1">
      <alignment horizontal="distributed" vertical="center"/>
    </xf>
    <xf numFmtId="0" fontId="5" fillId="0" borderId="0" xfId="1" applyFont="1" applyFill="1" applyBorder="1" applyAlignment="1"/>
    <xf numFmtId="38" fontId="0" fillId="0" borderId="9" xfId="2" applyFont="1" applyFill="1" applyBorder="1" applyAlignment="1">
      <alignment horizontal="distributed" vertical="center" justifyLastLine="1"/>
    </xf>
    <xf numFmtId="38" fontId="0" fillId="0" borderId="4" xfId="2" applyFont="1" applyFill="1" applyBorder="1" applyAlignment="1">
      <alignment horizontal="center" vertical="center"/>
    </xf>
    <xf numFmtId="38" fontId="0" fillId="0" borderId="5" xfId="2" applyFont="1" applyFill="1" applyBorder="1" applyAlignment="1">
      <alignment horizontal="center" vertical="center"/>
    </xf>
    <xf numFmtId="38" fontId="0" fillId="0" borderId="9" xfId="2" applyFont="1" applyFill="1" applyBorder="1" applyAlignment="1">
      <alignment horizontal="distributed" vertical="center"/>
    </xf>
    <xf numFmtId="0" fontId="5" fillId="0" borderId="1" xfId="1" applyFont="1" applyFill="1" applyBorder="1" applyAlignment="1"/>
    <xf numFmtId="38" fontId="0" fillId="0" borderId="1" xfId="2" applyFont="1" applyFill="1" applyBorder="1"/>
    <xf numFmtId="38" fontId="0" fillId="0" borderId="11" xfId="2" applyFont="1" applyFill="1" applyBorder="1"/>
    <xf numFmtId="38" fontId="0" fillId="0" borderId="12" xfId="2" applyFont="1" applyFill="1" applyBorder="1"/>
    <xf numFmtId="38" fontId="0" fillId="0" borderId="1" xfId="2" applyFont="1" applyFill="1" applyBorder="1" applyAlignment="1">
      <alignment horizontal="center" vertical="center"/>
    </xf>
    <xf numFmtId="38" fontId="0" fillId="0" borderId="12" xfId="2" applyFont="1" applyFill="1" applyBorder="1" applyAlignment="1">
      <alignment horizontal="center" vertical="center"/>
    </xf>
    <xf numFmtId="38" fontId="0" fillId="0" borderId="2" xfId="2" applyFont="1" applyFill="1" applyBorder="1" applyAlignment="1">
      <alignment vertical="center"/>
    </xf>
    <xf numFmtId="38" fontId="0" fillId="0" borderId="13" xfId="2" applyFont="1" applyFill="1" applyBorder="1" applyAlignment="1">
      <alignment vertical="center"/>
    </xf>
    <xf numFmtId="177" fontId="5" fillId="2" borderId="10" xfId="3" applyNumberFormat="1" applyFont="1" applyFill="1" applyBorder="1" applyAlignment="1">
      <alignment vertical="center"/>
    </xf>
    <xf numFmtId="177" fontId="5" fillId="2" borderId="14" xfId="3" applyNumberFormat="1" applyFont="1" applyFill="1" applyBorder="1" applyAlignment="1">
      <alignment vertical="center"/>
    </xf>
    <xf numFmtId="0" fontId="5" fillId="0" borderId="11" xfId="1" applyFont="1" applyFill="1" applyBorder="1" applyAlignment="1">
      <alignment horizontal="distributed" vertical="center" wrapText="1" shrinkToFit="1"/>
    </xf>
    <xf numFmtId="0" fontId="5" fillId="0" borderId="12" xfId="1" applyFont="1" applyFill="1" applyBorder="1" applyAlignment="1">
      <alignment horizontal="distributed" vertical="center" shrinkToFit="1"/>
    </xf>
    <xf numFmtId="0" fontId="5" fillId="0" borderId="7" xfId="1" applyFont="1" applyFill="1" applyBorder="1" applyAlignment="1">
      <alignment horizontal="distributed" vertical="center" wrapText="1" shrinkToFit="1"/>
    </xf>
    <xf numFmtId="0" fontId="5" fillId="0" borderId="4" xfId="1" applyFont="1" applyFill="1" applyBorder="1" applyAlignment="1">
      <alignment horizontal="distributed" vertical="center" shrinkToFit="1"/>
    </xf>
    <xf numFmtId="0" fontId="5" fillId="0" borderId="7" xfId="1" applyFont="1" applyFill="1" applyBorder="1" applyAlignment="1">
      <alignment horizontal="distributed" vertical="center" wrapText="1"/>
    </xf>
    <xf numFmtId="0" fontId="5" fillId="0" borderId="4" xfId="1" applyFont="1" applyFill="1" applyBorder="1" applyAlignment="1">
      <alignment horizontal="distributed" vertical="center"/>
    </xf>
    <xf numFmtId="0" fontId="5" fillId="0" borderId="4" xfId="1" applyFont="1" applyFill="1" applyBorder="1" applyAlignment="1">
      <alignment horizontal="right" vertical="center"/>
    </xf>
    <xf numFmtId="0" fontId="5" fillId="0" borderId="7" xfId="1" applyFont="1" applyFill="1" applyBorder="1" applyAlignment="1">
      <alignment horizontal="distributed" vertical="center" shrinkToFit="1"/>
    </xf>
    <xf numFmtId="0" fontId="5" fillId="0" borderId="4" xfId="1" applyFont="1" applyFill="1" applyBorder="1" applyAlignment="1">
      <alignment horizontal="center" vertical="center" shrinkToFit="1"/>
    </xf>
    <xf numFmtId="0" fontId="5" fillId="0" borderId="5" xfId="1" applyFont="1" applyFill="1" applyBorder="1" applyAlignment="1">
      <alignment horizontal="distributed" vertical="center"/>
    </xf>
    <xf numFmtId="0" fontId="5" fillId="0" borderId="2" xfId="1" applyFont="1" applyFill="1" applyBorder="1" applyAlignment="1">
      <alignment horizontal="distributed" vertical="center"/>
    </xf>
    <xf numFmtId="38" fontId="0" fillId="0" borderId="7" xfId="2" applyFont="1" applyFill="1" applyBorder="1" applyAlignment="1">
      <alignment horizontal="center" vertical="center"/>
    </xf>
    <xf numFmtId="0" fontId="5" fillId="0" borderId="4" xfId="1" applyFont="1" applyFill="1" applyBorder="1" applyAlignment="1">
      <alignment horizontal="center" vertical="center"/>
    </xf>
    <xf numFmtId="176" fontId="5" fillId="0" borderId="14" xfId="1" applyNumberFormat="1" applyFont="1" applyFill="1" applyBorder="1" applyAlignment="1">
      <alignment horizontal="center" vertical="center" wrapText="1"/>
    </xf>
    <xf numFmtId="38" fontId="0" fillId="0" borderId="7" xfId="2" applyFont="1" applyFill="1" applyBorder="1" applyAlignment="1">
      <alignment vertical="center" wrapText="1"/>
    </xf>
    <xf numFmtId="0" fontId="5" fillId="0" borderId="4" xfId="1" applyFont="1" applyFill="1" applyBorder="1" applyAlignment="1">
      <alignment vertical="center" wrapText="1"/>
    </xf>
    <xf numFmtId="0" fontId="5" fillId="0" borderId="1" xfId="1" applyFont="1" applyFill="1" applyBorder="1" applyAlignment="1">
      <alignment horizontal="distributed" vertical="center"/>
    </xf>
    <xf numFmtId="0" fontId="5" fillId="0" borderId="15" xfId="1" applyFont="1" applyFill="1" applyBorder="1" applyAlignment="1">
      <alignment horizontal="center" vertical="distributed" textRotation="255" justifyLastLine="1"/>
    </xf>
    <xf numFmtId="0" fontId="5" fillId="0" borderId="7" xfId="1" applyFont="1" applyFill="1" applyBorder="1" applyAlignment="1">
      <alignment horizontal="distributed" vertical="center"/>
    </xf>
    <xf numFmtId="0" fontId="5" fillId="0" borderId="7" xfId="1" applyFill="1" applyBorder="1" applyAlignment="1">
      <alignment horizontal="distributed" vertical="center"/>
    </xf>
    <xf numFmtId="0" fontId="5" fillId="0" borderId="14" xfId="1" applyFont="1" applyFill="1" applyBorder="1" applyAlignment="1">
      <alignment horizontal="center" vertical="distributed" textRotation="255" justifyLastLine="1"/>
    </xf>
    <xf numFmtId="0" fontId="5" fillId="0" borderId="4" xfId="1" applyBorder="1"/>
    <xf numFmtId="38" fontId="0" fillId="0" borderId="4" xfId="2" applyFont="1" applyFill="1" applyBorder="1" applyAlignment="1">
      <alignment horizontal="right" vertical="center"/>
    </xf>
    <xf numFmtId="0" fontId="5" fillId="0" borderId="5" xfId="1" applyBorder="1"/>
    <xf numFmtId="38" fontId="0" fillId="0" borderId="4" xfId="2" applyFont="1" applyFill="1" applyBorder="1" applyAlignment="1">
      <alignment vertical="center" wrapText="1"/>
    </xf>
    <xf numFmtId="38" fontId="7" fillId="0" borderId="9" xfId="2" applyFont="1" applyFill="1" applyBorder="1" applyAlignment="1">
      <alignment horizontal="center" vertical="distributed" textRotation="255" justifyLastLine="1"/>
    </xf>
    <xf numFmtId="0" fontId="5" fillId="0" borderId="2" xfId="1" applyFont="1" applyFill="1" applyBorder="1" applyAlignment="1">
      <alignment horizontal="center" vertical="distributed" textRotation="255" justifyLastLine="1"/>
    </xf>
    <xf numFmtId="38" fontId="7" fillId="0" borderId="6" xfId="2" applyFont="1" applyFill="1" applyBorder="1" applyAlignment="1">
      <alignment horizontal="center" vertical="distributed" textRotation="255" justifyLastLine="1"/>
    </xf>
    <xf numFmtId="0" fontId="5" fillId="0" borderId="3" xfId="1" applyFont="1" applyFill="1" applyBorder="1" applyAlignment="1">
      <alignment horizontal="center" vertical="distributed" textRotation="255" justifyLastLine="1"/>
    </xf>
    <xf numFmtId="38" fontId="7" fillId="0" borderId="11" xfId="2" applyFont="1" applyFill="1" applyBorder="1" applyAlignment="1">
      <alignment horizontal="center" vertical="distributed" textRotation="255" justifyLastLine="1"/>
    </xf>
    <xf numFmtId="0" fontId="5" fillId="0" borderId="13" xfId="1" applyFont="1" applyFill="1" applyBorder="1" applyAlignment="1">
      <alignment horizontal="center" vertical="distributed" textRotation="255" justifyLastLine="1"/>
    </xf>
    <xf numFmtId="0" fontId="5" fillId="0" borderId="9" xfId="1" applyFont="1" applyFill="1" applyBorder="1" applyAlignment="1">
      <alignment horizontal="distributed" vertical="center"/>
    </xf>
    <xf numFmtId="0" fontId="21" fillId="4" borderId="34" xfId="0" applyFont="1" applyFill="1" applyBorder="1" applyAlignment="1">
      <alignment horizontal="center" vertical="center" wrapText="1"/>
    </xf>
    <xf numFmtId="0" fontId="21" fillId="4" borderId="36" xfId="0" applyFont="1" applyFill="1" applyBorder="1" applyAlignment="1">
      <alignment horizontal="center" vertical="center" wrapText="1"/>
    </xf>
    <xf numFmtId="0" fontId="21" fillId="4" borderId="32" xfId="0" applyFont="1" applyFill="1" applyBorder="1" applyAlignment="1">
      <alignment horizontal="right" vertical="center" wrapText="1"/>
    </xf>
    <xf numFmtId="0" fontId="21" fillId="4" borderId="33" xfId="0" applyFont="1" applyFill="1" applyBorder="1" applyAlignment="1">
      <alignment horizontal="right" vertical="center" wrapText="1"/>
    </xf>
    <xf numFmtId="0" fontId="21" fillId="4" borderId="28" xfId="0" applyFont="1" applyFill="1" applyBorder="1" applyAlignment="1">
      <alignment horizontal="right" vertical="center" wrapText="1"/>
    </xf>
    <xf numFmtId="0" fontId="21" fillId="4" borderId="37" xfId="0" applyFont="1" applyFill="1" applyBorder="1" applyAlignment="1">
      <alignment horizontal="right" vertical="center" wrapText="1"/>
    </xf>
    <xf numFmtId="0" fontId="21" fillId="4" borderId="29" xfId="0" applyFont="1" applyFill="1" applyBorder="1" applyAlignment="1">
      <alignment horizontal="right" vertical="center" wrapText="1"/>
    </xf>
    <xf numFmtId="0" fontId="21" fillId="4" borderId="30" xfId="0" applyFont="1" applyFill="1" applyBorder="1" applyAlignment="1">
      <alignment horizontal="right" vertical="center" wrapText="1"/>
    </xf>
    <xf numFmtId="0" fontId="21" fillId="4" borderId="38" xfId="0" applyFont="1" applyFill="1" applyBorder="1" applyAlignment="1">
      <alignment horizontal="right" vertical="center" wrapText="1"/>
    </xf>
    <xf numFmtId="0" fontId="21" fillId="4" borderId="31" xfId="0" applyFont="1" applyFill="1" applyBorder="1" applyAlignment="1">
      <alignment horizontal="right" vertical="center" wrapText="1"/>
    </xf>
    <xf numFmtId="0" fontId="21" fillId="4" borderId="39" xfId="0" applyFont="1" applyFill="1" applyBorder="1" applyAlignment="1">
      <alignment horizontal="right" vertical="center" wrapText="1"/>
    </xf>
    <xf numFmtId="0" fontId="21" fillId="4" borderId="32" xfId="0" applyFont="1" applyFill="1" applyBorder="1" applyAlignment="1">
      <alignment horizontal="center" vertical="center" wrapText="1"/>
    </xf>
    <xf numFmtId="0" fontId="21" fillId="4" borderId="39" xfId="0" applyFont="1" applyFill="1" applyBorder="1" applyAlignment="1">
      <alignment horizontal="center" vertical="center" wrapText="1"/>
    </xf>
    <xf numFmtId="0" fontId="21" fillId="4" borderId="33" xfId="0" applyFont="1" applyFill="1" applyBorder="1" applyAlignment="1">
      <alignment horizontal="center" vertical="center" wrapText="1"/>
    </xf>
    <xf numFmtId="0" fontId="21" fillId="4" borderId="40" xfId="0" applyFont="1" applyFill="1" applyBorder="1" applyAlignment="1">
      <alignment horizontal="right" vertical="center" wrapText="1"/>
    </xf>
    <xf numFmtId="0" fontId="21" fillId="4" borderId="0" xfId="0" applyFont="1" applyFill="1" applyBorder="1" applyAlignment="1">
      <alignment horizontal="right" vertical="center" wrapText="1"/>
    </xf>
    <xf numFmtId="0" fontId="21" fillId="4" borderId="41" xfId="0" applyFont="1" applyFill="1" applyBorder="1" applyAlignment="1">
      <alignment horizontal="right" vertical="center" wrapText="1"/>
    </xf>
    <xf numFmtId="0" fontId="19" fillId="4" borderId="28" xfId="0" applyFont="1" applyFill="1" applyBorder="1" applyAlignment="1">
      <alignment horizontal="center" vertical="center" wrapText="1"/>
    </xf>
    <xf numFmtId="0" fontId="19" fillId="4" borderId="29" xfId="0" applyFont="1" applyFill="1" applyBorder="1" applyAlignment="1">
      <alignment horizontal="center" vertical="center" wrapText="1"/>
    </xf>
    <xf numFmtId="0" fontId="20" fillId="0" borderId="30" xfId="0" applyFont="1" applyBorder="1" applyAlignment="1">
      <alignment horizontal="center" vertical="center" wrapText="1"/>
    </xf>
    <xf numFmtId="0" fontId="20" fillId="0" borderId="31" xfId="0" applyFont="1" applyBorder="1" applyAlignment="1">
      <alignment horizontal="center" vertical="center" wrapText="1"/>
    </xf>
    <xf numFmtId="0" fontId="19" fillId="4" borderId="32" xfId="0" applyFont="1" applyFill="1" applyBorder="1" applyAlignment="1">
      <alignment horizontal="center" vertical="center" wrapText="1"/>
    </xf>
    <xf numFmtId="0" fontId="20" fillId="0" borderId="33" xfId="0" applyFont="1" applyBorder="1" applyAlignment="1">
      <alignment horizontal="center" vertical="center" wrapText="1"/>
    </xf>
    <xf numFmtId="0" fontId="19" fillId="4" borderId="34" xfId="0" applyFont="1" applyFill="1" applyBorder="1" applyAlignment="1">
      <alignment horizontal="center" vertical="center" wrapText="1"/>
    </xf>
    <xf numFmtId="0" fontId="19" fillId="4" borderId="35" xfId="0" applyFont="1" applyFill="1" applyBorder="1" applyAlignment="1">
      <alignment horizontal="center" vertical="center" wrapText="1"/>
    </xf>
    <xf numFmtId="0" fontId="19" fillId="4" borderId="36" xfId="0" applyFont="1" applyFill="1" applyBorder="1" applyAlignment="1">
      <alignment horizontal="center" vertical="center" wrapText="1"/>
    </xf>
    <xf numFmtId="0" fontId="0" fillId="0" borderId="7" xfId="0" applyBorder="1" applyAlignment="1">
      <alignment horizontal="center" vertical="center"/>
    </xf>
    <xf numFmtId="0" fontId="0" fillId="0" borderId="5" xfId="0" applyBorder="1" applyAlignment="1">
      <alignment horizontal="center" vertical="center"/>
    </xf>
    <xf numFmtId="179" fontId="0" fillId="0" borderId="9" xfId="0" applyNumberFormat="1" applyBorder="1" applyAlignment="1">
      <alignment horizontal="center" vertical="center"/>
    </xf>
    <xf numFmtId="179" fontId="0" fillId="0" borderId="2" xfId="0" applyNumberFormat="1"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cellXfs>
  <cellStyles count="4">
    <cellStyle name="パーセント 2" xfId="3"/>
    <cellStyle name="桁区切り 2" xfId="2"/>
    <cellStyle name="標準" xfId="0" builtinId="0"/>
    <cellStyle name="標準 2" xfId="1"/>
  </cellStyles>
  <dxfs count="0"/>
  <tableStyles count="0" defaultTableStyle="TableStyleMedium2" defaultPivotStyle="PivotStyleMedium9"/>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20</xdr:row>
          <xdr:rowOff>91440</xdr:rowOff>
        </xdr:from>
        <xdr:to>
          <xdr:col>11</xdr:col>
          <xdr:colOff>369018</xdr:colOff>
          <xdr:row>20</xdr:row>
          <xdr:rowOff>304800</xdr:rowOff>
        </xdr:to>
        <xdr:grpSp>
          <xdr:nvGrpSpPr>
            <xdr:cNvPr id="2" name="グループ化 1">
              <a:extLst>
                <a:ext uri="{FF2B5EF4-FFF2-40B4-BE49-F238E27FC236}">
                  <a16:creationId xmlns="" xmlns:a16="http://schemas.microsoft.com/office/drawing/2014/main" id="{00000000-0008-0000-0000-000002000000}"/>
                </a:ext>
              </a:extLst>
            </xdr:cNvPr>
            <xdr:cNvGrpSpPr/>
          </xdr:nvGrpSpPr>
          <xdr:grpSpPr>
            <a:xfrm>
              <a:off x="2626659" y="7711440"/>
              <a:ext cx="6034712" cy="213360"/>
              <a:chOff x="2367642" y="5175069"/>
              <a:chExt cx="5490748" cy="213360"/>
            </a:xfrm>
          </xdr:grpSpPr>
          <xdr:sp macro="" textlink="">
            <xdr:nvSpPr>
              <xdr:cNvPr id="4105" name="X01Y60_30_CB2" hidden="1">
                <a:extLst>
                  <a:ext uri="{63B3BB69-23CF-44E3-9099-C40C66FF867C}">
                    <a14:compatExt spid="_x0000_s4105"/>
                  </a:ext>
                </a:extLst>
              </xdr:cNvPr>
              <xdr:cNvSpPr/>
            </xdr:nvSpPr>
            <xdr:spPr>
              <a:xfrm>
                <a:off x="2367642" y="5175069"/>
                <a:ext cx="1014548" cy="21336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表流水　,</a:t>
                </a:r>
              </a:p>
            </xdr:txBody>
          </xdr:sp>
          <xdr:sp macro="" textlink="">
            <xdr:nvSpPr>
              <xdr:cNvPr id="4106" name="X01Y60_30_CB2" hidden="1">
                <a:extLst>
                  <a:ext uri="{63B3BB69-23CF-44E3-9099-C40C66FF867C}">
                    <a14:compatExt spid="_x0000_s4106"/>
                  </a:ext>
                </a:extLst>
              </xdr:cNvPr>
              <xdr:cNvSpPr/>
            </xdr:nvSpPr>
            <xdr:spPr>
              <a:xfrm>
                <a:off x="3313611" y="5175069"/>
                <a:ext cx="1014549" cy="21336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ダム　,</a:t>
                </a:r>
              </a:p>
            </xdr:txBody>
          </xdr:sp>
          <xdr:sp macro="" textlink="">
            <xdr:nvSpPr>
              <xdr:cNvPr id="4107" name="X01Y60_30_CB2" hidden="1">
                <a:extLst>
                  <a:ext uri="{63B3BB69-23CF-44E3-9099-C40C66FF867C}">
                    <a14:compatExt spid="_x0000_s4107"/>
                  </a:ext>
                </a:extLst>
              </xdr:cNvPr>
              <xdr:cNvSpPr/>
            </xdr:nvSpPr>
            <xdr:spPr>
              <a:xfrm>
                <a:off x="4100648" y="5175069"/>
                <a:ext cx="1014549" cy="21336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伏流水　,</a:t>
                </a:r>
              </a:p>
            </xdr:txBody>
          </xdr:sp>
          <xdr:sp macro="" textlink="">
            <xdr:nvSpPr>
              <xdr:cNvPr id="4108" name="X01Y60_30_CB2" hidden="1">
                <a:extLst>
                  <a:ext uri="{63B3BB69-23CF-44E3-9099-C40C66FF867C}">
                    <a14:compatExt spid="_x0000_s4108"/>
                  </a:ext>
                </a:extLst>
              </xdr:cNvPr>
              <xdr:cNvSpPr/>
            </xdr:nvSpPr>
            <xdr:spPr>
              <a:xfrm>
                <a:off x="5058584" y="5175069"/>
                <a:ext cx="1006928" cy="21336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地下水　,</a:t>
                </a:r>
              </a:p>
            </xdr:txBody>
          </xdr:sp>
          <xdr:sp macro="" textlink="">
            <xdr:nvSpPr>
              <xdr:cNvPr id="4109" name="X01Y60_30_CB2" hidden="1">
                <a:extLst>
                  <a:ext uri="{63B3BB69-23CF-44E3-9099-C40C66FF867C}">
                    <a14:compatExt spid="_x0000_s4109"/>
                  </a:ext>
                </a:extLst>
              </xdr:cNvPr>
              <xdr:cNvSpPr/>
            </xdr:nvSpPr>
            <xdr:spPr>
              <a:xfrm>
                <a:off x="6016527" y="5175069"/>
                <a:ext cx="1006929" cy="21336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受水　,</a:t>
                </a:r>
              </a:p>
            </xdr:txBody>
          </xdr:sp>
          <xdr:sp macro="" textlink="">
            <xdr:nvSpPr>
              <xdr:cNvPr id="4110" name="X01Y60_30_CB2" hidden="1">
                <a:extLst>
                  <a:ext uri="{63B3BB69-23CF-44E3-9099-C40C66FF867C}">
                    <a14:compatExt spid="_x0000_s4110"/>
                  </a:ext>
                </a:extLst>
              </xdr:cNvPr>
              <xdr:cNvSpPr/>
            </xdr:nvSpPr>
            <xdr:spPr>
              <a:xfrm>
                <a:off x="6843842" y="5175069"/>
                <a:ext cx="1014548" cy="21336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7620</xdr:colOff>
      <xdr:row>1</xdr:row>
      <xdr:rowOff>0</xdr:rowOff>
    </xdr:from>
    <xdr:to>
      <xdr:col>8</xdr:col>
      <xdr:colOff>266700</xdr:colOff>
      <xdr:row>2</xdr:row>
      <xdr:rowOff>358140</xdr:rowOff>
    </xdr:to>
    <xdr:sp macro="" textlink="">
      <xdr:nvSpPr>
        <xdr:cNvPr id="2" name="Line 2">
          <a:extLst>
            <a:ext uri="{FF2B5EF4-FFF2-40B4-BE49-F238E27FC236}">
              <a16:creationId xmlns="" xmlns:a16="http://schemas.microsoft.com/office/drawing/2014/main" id="{00000000-0008-0000-0100-000002000000}"/>
            </a:ext>
          </a:extLst>
        </xdr:cNvPr>
        <xdr:cNvSpPr>
          <a:spLocks noChangeShapeType="1"/>
        </xdr:cNvSpPr>
      </xdr:nvSpPr>
      <xdr:spPr bwMode="auto">
        <a:xfrm>
          <a:off x="7620" y="167640"/>
          <a:ext cx="3337560" cy="5867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0</xdr:colOff>
      <xdr:row>2</xdr:row>
      <xdr:rowOff>373380</xdr:rowOff>
    </xdr:to>
    <xdr:sp macro="" textlink="">
      <xdr:nvSpPr>
        <xdr:cNvPr id="2" name="Line 1">
          <a:extLst>
            <a:ext uri="{FF2B5EF4-FFF2-40B4-BE49-F238E27FC236}">
              <a16:creationId xmlns="" xmlns:a16="http://schemas.microsoft.com/office/drawing/2014/main" id="{00000000-0008-0000-0200-000002000000}"/>
            </a:ext>
          </a:extLst>
        </xdr:cNvPr>
        <xdr:cNvSpPr>
          <a:spLocks noChangeShapeType="1"/>
        </xdr:cNvSpPr>
      </xdr:nvSpPr>
      <xdr:spPr bwMode="auto">
        <a:xfrm>
          <a:off x="0" y="167640"/>
          <a:ext cx="2392680" cy="518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0</xdr:rowOff>
    </xdr:from>
    <xdr:to>
      <xdr:col>8</xdr:col>
      <xdr:colOff>0</xdr:colOff>
      <xdr:row>35</xdr:row>
      <xdr:rowOff>373380</xdr:rowOff>
    </xdr:to>
    <xdr:sp macro="" textlink="">
      <xdr:nvSpPr>
        <xdr:cNvPr id="4" name="Line 3">
          <a:extLst>
            <a:ext uri="{FF2B5EF4-FFF2-40B4-BE49-F238E27FC236}">
              <a16:creationId xmlns="" xmlns:a16="http://schemas.microsoft.com/office/drawing/2014/main" id="{00000000-0008-0000-0200-000004000000}"/>
            </a:ext>
          </a:extLst>
        </xdr:cNvPr>
        <xdr:cNvSpPr>
          <a:spLocks noChangeShapeType="1"/>
        </xdr:cNvSpPr>
      </xdr:nvSpPr>
      <xdr:spPr bwMode="auto">
        <a:xfrm>
          <a:off x="0" y="7109460"/>
          <a:ext cx="2392680" cy="518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AG111"/>
  <sheetViews>
    <sheetView showGridLines="0" tabSelected="1" view="pageBreakPreview" topLeftCell="A74" zoomScale="85" zoomScaleNormal="40" zoomScaleSheetLayoutView="85" workbookViewId="0">
      <selection activeCell="A64" sqref="A64:XFD64"/>
    </sheetView>
  </sheetViews>
  <sheetFormatPr defaultColWidth="8.875" defaultRowHeight="13.5"/>
  <cols>
    <col min="1" max="1" width="1.75" style="100" customWidth="1"/>
    <col min="2" max="2" width="4.75" style="100" customWidth="1"/>
    <col min="3" max="3" width="11.75" style="100" customWidth="1"/>
    <col min="4" max="4" width="15.75" style="100" customWidth="1"/>
    <col min="5" max="7" width="10.75" style="100" customWidth="1"/>
    <col min="8" max="8" width="10.5" style="100" customWidth="1"/>
    <col min="9" max="11" width="10.75" style="100" customWidth="1"/>
    <col min="12" max="12" width="10.625" style="100" customWidth="1"/>
    <col min="13" max="14" width="10.75" style="100" customWidth="1"/>
    <col min="15" max="15" width="12.375" style="100" customWidth="1"/>
    <col min="16" max="16" width="2.75" style="100" customWidth="1"/>
    <col min="17" max="16384" width="8.875" style="1"/>
  </cols>
  <sheetData>
    <row r="1" spans="1:24" ht="10.15" customHeight="1"/>
    <row r="2" spans="1:24" ht="30" customHeight="1">
      <c r="N2" s="221"/>
      <c r="O2" s="221"/>
      <c r="P2" s="101"/>
    </row>
    <row r="3" spans="1:24" ht="64.900000000000006" customHeight="1">
      <c r="B3" s="222" t="s">
        <v>224</v>
      </c>
      <c r="C3" s="222"/>
      <c r="D3" s="222"/>
      <c r="E3" s="222"/>
      <c r="F3" s="222"/>
      <c r="G3" s="222"/>
      <c r="H3" s="222"/>
      <c r="I3" s="222"/>
      <c r="J3" s="222"/>
      <c r="K3" s="222"/>
      <c r="L3" s="222"/>
      <c r="M3" s="222"/>
      <c r="N3" s="222"/>
      <c r="O3" s="222"/>
    </row>
    <row r="4" spans="1:24" ht="29.45" customHeight="1">
      <c r="B4" s="102"/>
      <c r="C4" s="102"/>
      <c r="D4" s="102"/>
      <c r="E4" s="102"/>
      <c r="F4" s="102"/>
      <c r="G4" s="102"/>
      <c r="H4" s="102"/>
      <c r="I4" s="102"/>
      <c r="J4" s="102"/>
      <c r="K4" s="102"/>
      <c r="L4" s="102"/>
      <c r="M4" s="102"/>
      <c r="N4" s="102"/>
      <c r="O4" s="102"/>
    </row>
    <row r="5" spans="1:24" s="67" customFormat="1" ht="41.45" customHeight="1">
      <c r="A5" s="100"/>
      <c r="B5" s="149" t="s">
        <v>213</v>
      </c>
      <c r="C5" s="149"/>
      <c r="D5" s="149"/>
      <c r="E5" s="153" t="s">
        <v>225</v>
      </c>
      <c r="F5" s="153"/>
      <c r="G5" s="153"/>
      <c r="H5" s="153"/>
      <c r="I5" s="153"/>
      <c r="J5" s="76"/>
      <c r="K5" s="74"/>
      <c r="L5" s="74"/>
      <c r="M5" s="74"/>
      <c r="N5" s="74"/>
      <c r="O5" s="74"/>
      <c r="P5" s="74"/>
    </row>
    <row r="6" spans="1:24" s="67" customFormat="1" ht="18" customHeight="1">
      <c r="A6" s="100"/>
      <c r="B6" s="103"/>
      <c r="C6" s="103"/>
      <c r="D6" s="103"/>
      <c r="E6" s="103"/>
      <c r="F6" s="75"/>
      <c r="G6" s="75"/>
      <c r="H6" s="75"/>
      <c r="I6" s="75"/>
      <c r="J6" s="75"/>
      <c r="K6" s="74"/>
      <c r="L6" s="74"/>
      <c r="M6" s="74"/>
      <c r="N6" s="74"/>
      <c r="O6" s="74"/>
      <c r="P6" s="74"/>
    </row>
    <row r="7" spans="1:24" s="67" customFormat="1" ht="40.9" customHeight="1">
      <c r="A7" s="100"/>
      <c r="B7" s="149" t="s">
        <v>214</v>
      </c>
      <c r="C7" s="149"/>
      <c r="D7" s="149"/>
      <c r="E7" s="153" t="s">
        <v>226</v>
      </c>
      <c r="F7" s="153"/>
      <c r="G7" s="153"/>
      <c r="H7" s="153"/>
      <c r="I7" s="153"/>
      <c r="J7" s="76"/>
      <c r="K7" s="74"/>
      <c r="L7" s="74"/>
      <c r="M7" s="74"/>
      <c r="N7" s="74"/>
      <c r="O7" s="74"/>
      <c r="P7" s="74"/>
    </row>
    <row r="8" spans="1:24" s="67" customFormat="1" ht="18" customHeight="1">
      <c r="A8" s="100"/>
      <c r="B8" s="104"/>
      <c r="C8" s="104"/>
      <c r="D8" s="104"/>
      <c r="E8" s="104"/>
      <c r="F8" s="75"/>
      <c r="G8" s="75"/>
      <c r="H8" s="75"/>
      <c r="I8" s="75"/>
      <c r="J8" s="75"/>
      <c r="K8" s="74"/>
      <c r="L8" s="74"/>
      <c r="M8" s="74"/>
      <c r="N8" s="74"/>
      <c r="O8" s="74"/>
      <c r="P8" s="74"/>
    </row>
    <row r="9" spans="1:24" ht="41.45" customHeight="1">
      <c r="B9" s="188" t="s">
        <v>202</v>
      </c>
      <c r="C9" s="188"/>
      <c r="D9" s="188"/>
      <c r="E9" s="105" t="s">
        <v>203</v>
      </c>
      <c r="F9" s="106">
        <v>30</v>
      </c>
      <c r="G9" s="105" t="s">
        <v>204</v>
      </c>
      <c r="H9" s="106">
        <v>3</v>
      </c>
      <c r="I9" s="105" t="s">
        <v>205</v>
      </c>
      <c r="J9" s="107"/>
      <c r="K9" s="107"/>
      <c r="L9" s="107"/>
      <c r="M9" s="107"/>
      <c r="N9" s="107"/>
      <c r="O9" s="107"/>
    </row>
    <row r="10" spans="1:24" ht="19.899999999999999" customHeight="1">
      <c r="B10" s="108"/>
      <c r="C10" s="108"/>
      <c r="D10" s="108"/>
      <c r="E10" s="109"/>
      <c r="F10" s="110"/>
      <c r="G10" s="110"/>
      <c r="H10" s="111"/>
      <c r="I10" s="110"/>
      <c r="J10" s="110"/>
      <c r="K10" s="110"/>
      <c r="L10" s="110"/>
      <c r="M10" s="110"/>
      <c r="N10" s="110"/>
      <c r="O10" s="110"/>
    </row>
    <row r="11" spans="1:24" ht="42.6" customHeight="1">
      <c r="B11" s="188" t="s">
        <v>160</v>
      </c>
      <c r="C11" s="188"/>
      <c r="D11" s="188"/>
      <c r="E11" s="105" t="s">
        <v>161</v>
      </c>
      <c r="F11" s="105">
        <v>29</v>
      </c>
      <c r="G11" s="105" t="s">
        <v>162</v>
      </c>
      <c r="H11" s="192" t="s">
        <v>163</v>
      </c>
      <c r="I11" s="192"/>
      <c r="J11" s="105" t="s">
        <v>161</v>
      </c>
      <c r="K11" s="105">
        <v>38</v>
      </c>
      <c r="L11" s="192" t="s">
        <v>162</v>
      </c>
      <c r="M11" s="192"/>
      <c r="N11" s="112"/>
      <c r="O11" s="112"/>
    </row>
    <row r="12" spans="1:24" ht="18" customHeight="1">
      <c r="B12" s="108"/>
      <c r="C12" s="108"/>
      <c r="D12" s="108"/>
      <c r="E12" s="109"/>
      <c r="F12" s="110"/>
      <c r="G12" s="110"/>
      <c r="H12" s="110"/>
      <c r="I12" s="110"/>
      <c r="J12" s="110"/>
      <c r="K12" s="110"/>
      <c r="L12" s="110"/>
      <c r="M12" s="110"/>
      <c r="N12" s="110"/>
      <c r="O12" s="110"/>
    </row>
    <row r="13" spans="1:24" s="2" customFormat="1" ht="30" customHeight="1">
      <c r="A13" s="113"/>
      <c r="B13" s="114" t="s">
        <v>190</v>
      </c>
      <c r="C13" s="113"/>
      <c r="D13" s="113"/>
      <c r="E13" s="113"/>
      <c r="F13" s="113"/>
      <c r="G13" s="113"/>
      <c r="H13" s="113"/>
      <c r="I13" s="113"/>
      <c r="J13" s="113"/>
      <c r="K13" s="113"/>
      <c r="L13" s="113"/>
      <c r="M13" s="113"/>
      <c r="N13" s="113"/>
      <c r="O13" s="113"/>
      <c r="P13" s="113"/>
      <c r="Q13" s="69"/>
    </row>
    <row r="14" spans="1:24" ht="30.6" customHeight="1">
      <c r="B14" s="115" t="s">
        <v>0</v>
      </c>
      <c r="C14" s="167" t="s">
        <v>164</v>
      </c>
      <c r="D14" s="167"/>
      <c r="E14" s="116"/>
    </row>
    <row r="15" spans="1:24" ht="31.15" customHeight="1">
      <c r="B15" s="115" t="s">
        <v>174</v>
      </c>
      <c r="C15" s="116" t="s">
        <v>219</v>
      </c>
      <c r="D15" s="116"/>
      <c r="E15" s="116"/>
    </row>
    <row r="16" spans="1:24" ht="30" customHeight="1">
      <c r="B16" s="150" t="s">
        <v>206</v>
      </c>
      <c r="C16" s="151"/>
      <c r="D16" s="152"/>
      <c r="E16" s="241">
        <v>23651</v>
      </c>
      <c r="F16" s="242"/>
      <c r="G16" s="242"/>
      <c r="H16" s="243"/>
      <c r="I16" s="150" t="s">
        <v>192</v>
      </c>
      <c r="J16" s="155"/>
      <c r="K16" s="156"/>
      <c r="L16" s="282">
        <v>10900</v>
      </c>
      <c r="M16" s="283"/>
      <c r="N16" s="283"/>
      <c r="O16" s="117" t="s">
        <v>221</v>
      </c>
      <c r="P16" s="118"/>
      <c r="R16" s="191"/>
      <c r="S16" s="191"/>
      <c r="T16" s="191"/>
      <c r="U16" s="281"/>
      <c r="V16" s="281"/>
      <c r="W16" s="281"/>
      <c r="X16" s="281"/>
    </row>
    <row r="17" spans="2:24" ht="30" customHeight="1">
      <c r="B17" s="284" t="s">
        <v>215</v>
      </c>
      <c r="C17" s="285"/>
      <c r="D17" s="286"/>
      <c r="E17" s="186" t="s">
        <v>227</v>
      </c>
      <c r="F17" s="187"/>
      <c r="G17" s="187"/>
      <c r="H17" s="288"/>
      <c r="I17" s="150" t="s">
        <v>193</v>
      </c>
      <c r="J17" s="151"/>
      <c r="K17" s="152"/>
      <c r="L17" s="282">
        <v>8421</v>
      </c>
      <c r="M17" s="283"/>
      <c r="N17" s="283"/>
      <c r="O17" s="117" t="s">
        <v>221</v>
      </c>
      <c r="P17" s="118"/>
      <c r="R17" s="191"/>
      <c r="S17" s="191"/>
      <c r="T17" s="191"/>
      <c r="U17" s="281"/>
      <c r="V17" s="281"/>
      <c r="W17" s="281"/>
      <c r="X17" s="281"/>
    </row>
    <row r="18" spans="2:24" ht="30" customHeight="1">
      <c r="B18" s="231"/>
      <c r="C18" s="232"/>
      <c r="D18" s="287"/>
      <c r="E18" s="289"/>
      <c r="F18" s="290"/>
      <c r="G18" s="290"/>
      <c r="H18" s="291"/>
      <c r="I18" s="150" t="s">
        <v>222</v>
      </c>
      <c r="J18" s="151"/>
      <c r="K18" s="152"/>
      <c r="L18" s="236">
        <v>0.91</v>
      </c>
      <c r="M18" s="240"/>
      <c r="N18" s="240"/>
      <c r="O18" s="117" t="s">
        <v>223</v>
      </c>
      <c r="P18" s="118"/>
    </row>
    <row r="19" spans="2:24" ht="18" customHeight="1">
      <c r="B19" s="119"/>
      <c r="C19" s="119"/>
      <c r="D19" s="119"/>
      <c r="E19" s="120"/>
      <c r="F19" s="120"/>
      <c r="G19" s="120"/>
      <c r="H19" s="120"/>
      <c r="I19" s="120"/>
      <c r="J19" s="119"/>
      <c r="K19" s="119"/>
      <c r="L19" s="119"/>
      <c r="M19" s="119"/>
      <c r="N19" s="119"/>
      <c r="O19" s="119"/>
      <c r="P19" s="118"/>
    </row>
    <row r="20" spans="2:24" ht="30" customHeight="1">
      <c r="B20" s="115" t="s">
        <v>175</v>
      </c>
      <c r="C20" s="101" t="s">
        <v>216</v>
      </c>
      <c r="D20" s="101"/>
      <c r="E20" s="119"/>
      <c r="F20" s="119"/>
      <c r="G20" s="119"/>
      <c r="H20" s="119"/>
      <c r="I20" s="119"/>
      <c r="J20" s="119"/>
      <c r="K20" s="119"/>
      <c r="L20" s="119"/>
      <c r="M20" s="119"/>
      <c r="N20" s="119"/>
      <c r="O20" s="119"/>
      <c r="P20" s="118"/>
    </row>
    <row r="21" spans="2:24" ht="30" customHeight="1">
      <c r="B21" s="193" t="s">
        <v>165</v>
      </c>
      <c r="C21" s="155"/>
      <c r="D21" s="156"/>
      <c r="E21" s="237" t="s">
        <v>211</v>
      </c>
      <c r="F21" s="238"/>
      <c r="G21" s="238"/>
      <c r="H21" s="238"/>
      <c r="I21" s="238"/>
      <c r="J21" s="238"/>
      <c r="K21" s="238"/>
      <c r="L21" s="238"/>
      <c r="M21" s="238"/>
      <c r="N21" s="238"/>
      <c r="O21" s="239"/>
      <c r="P21" s="118"/>
      <c r="Q21" s="70"/>
    </row>
    <row r="22" spans="2:24" ht="30" customHeight="1">
      <c r="B22" s="193" t="s">
        <v>166</v>
      </c>
      <c r="C22" s="155"/>
      <c r="D22" s="156"/>
      <c r="E22" s="189" t="s">
        <v>167</v>
      </c>
      <c r="F22" s="190"/>
      <c r="G22" s="189">
        <v>10</v>
      </c>
      <c r="H22" s="190"/>
      <c r="I22" s="150" t="s">
        <v>168</v>
      </c>
      <c r="J22" s="151"/>
      <c r="K22" s="152"/>
      <c r="L22" s="189">
        <v>269.12</v>
      </c>
      <c r="M22" s="229"/>
      <c r="N22" s="229"/>
      <c r="O22" s="230" t="s">
        <v>169</v>
      </c>
      <c r="P22" s="118"/>
    </row>
    <row r="23" spans="2:24" ht="30" customHeight="1">
      <c r="B23" s="193"/>
      <c r="C23" s="155"/>
      <c r="D23" s="156"/>
      <c r="E23" s="189" t="s">
        <v>200</v>
      </c>
      <c r="F23" s="190"/>
      <c r="G23" s="189">
        <v>18</v>
      </c>
      <c r="H23" s="190"/>
      <c r="I23" s="150"/>
      <c r="J23" s="151"/>
      <c r="K23" s="152"/>
      <c r="L23" s="189"/>
      <c r="M23" s="229"/>
      <c r="N23" s="229"/>
      <c r="O23" s="230"/>
      <c r="P23" s="118"/>
    </row>
    <row r="24" spans="2:24" ht="30" customHeight="1">
      <c r="B24" s="157" t="s">
        <v>170</v>
      </c>
      <c r="C24" s="157"/>
      <c r="D24" s="157"/>
      <c r="E24" s="158">
        <v>5100</v>
      </c>
      <c r="F24" s="159"/>
      <c r="G24" s="160" t="s">
        <v>171</v>
      </c>
      <c r="H24" s="160"/>
      <c r="I24" s="234" t="s">
        <v>172</v>
      </c>
      <c r="J24" s="234"/>
      <c r="K24" s="234"/>
      <c r="L24" s="235">
        <v>53.7</v>
      </c>
      <c r="M24" s="235"/>
      <c r="N24" s="236"/>
      <c r="O24" s="117" t="s">
        <v>173</v>
      </c>
      <c r="P24" s="118"/>
    </row>
    <row r="25" spans="2:24" ht="16.899999999999999" customHeight="1">
      <c r="B25" s="121"/>
      <c r="C25" s="121"/>
      <c r="D25" s="121"/>
      <c r="E25" s="227"/>
      <c r="F25" s="227"/>
      <c r="G25" s="227"/>
      <c r="H25" s="227"/>
      <c r="I25" s="228"/>
      <c r="J25" s="228"/>
      <c r="K25" s="228"/>
      <c r="L25" s="228"/>
      <c r="M25" s="228"/>
      <c r="N25" s="228"/>
      <c r="O25" s="228"/>
      <c r="P25" s="118"/>
    </row>
    <row r="26" spans="2:24" ht="30" customHeight="1">
      <c r="B26" s="122" t="s">
        <v>176</v>
      </c>
      <c r="C26" s="121" t="s">
        <v>217</v>
      </c>
      <c r="D26" s="121"/>
      <c r="E26" s="227"/>
      <c r="F26" s="227"/>
      <c r="G26" s="227"/>
      <c r="H26" s="227"/>
      <c r="I26" s="228"/>
      <c r="J26" s="228"/>
      <c r="K26" s="228"/>
      <c r="L26" s="228"/>
      <c r="M26" s="228"/>
      <c r="N26" s="228"/>
      <c r="O26" s="228"/>
      <c r="P26" s="118"/>
    </row>
    <row r="27" spans="2:24" ht="60" customHeight="1">
      <c r="B27" s="150" t="s">
        <v>191</v>
      </c>
      <c r="C27" s="155"/>
      <c r="D27" s="156"/>
      <c r="E27" s="223" t="s">
        <v>228</v>
      </c>
      <c r="F27" s="224"/>
      <c r="G27" s="224"/>
      <c r="H27" s="224"/>
      <c r="I27" s="224"/>
      <c r="J27" s="224"/>
      <c r="K27" s="224"/>
      <c r="L27" s="224"/>
      <c r="M27" s="224"/>
      <c r="N27" s="224"/>
      <c r="O27" s="225"/>
      <c r="P27" s="118"/>
    </row>
    <row r="28" spans="2:24" ht="30" customHeight="1">
      <c r="B28" s="231" t="s">
        <v>281</v>
      </c>
      <c r="C28" s="232"/>
      <c r="D28" s="233"/>
      <c r="E28" s="183">
        <v>39965</v>
      </c>
      <c r="F28" s="184"/>
      <c r="G28" s="184"/>
      <c r="H28" s="185"/>
      <c r="I28" s="186"/>
      <c r="J28" s="187"/>
      <c r="K28" s="187"/>
      <c r="L28" s="187"/>
      <c r="M28" s="187"/>
      <c r="N28" s="187"/>
      <c r="O28" s="187"/>
      <c r="P28" s="118"/>
      <c r="Q28" s="70"/>
    </row>
    <row r="29" spans="2:24" ht="17.45" customHeight="1">
      <c r="B29" s="123"/>
      <c r="C29" s="123"/>
      <c r="D29" s="123"/>
      <c r="E29" s="124"/>
      <c r="F29" s="124"/>
      <c r="G29" s="124"/>
      <c r="H29" s="124"/>
      <c r="I29" s="120"/>
      <c r="J29" s="120"/>
      <c r="K29" s="120"/>
      <c r="L29" s="120"/>
      <c r="M29" s="120"/>
      <c r="N29" s="120"/>
      <c r="O29" s="120"/>
      <c r="P29" s="118"/>
    </row>
    <row r="30" spans="2:24" ht="22.9" customHeight="1">
      <c r="B30" s="123" t="s">
        <v>177</v>
      </c>
      <c r="C30" s="125" t="s">
        <v>218</v>
      </c>
      <c r="D30" s="123"/>
      <c r="E30" s="124"/>
      <c r="F30" s="124"/>
      <c r="G30" s="124"/>
      <c r="H30" s="124"/>
      <c r="I30" s="120"/>
      <c r="J30" s="120"/>
      <c r="K30" s="120"/>
      <c r="L30" s="120"/>
      <c r="M30" s="120"/>
      <c r="N30" s="120"/>
      <c r="O30" s="120"/>
      <c r="P30" s="118"/>
    </row>
    <row r="31" spans="2:24" ht="30" customHeight="1">
      <c r="B31" s="161" t="s">
        <v>276</v>
      </c>
      <c r="C31" s="162"/>
      <c r="D31" s="162"/>
      <c r="E31" s="162"/>
      <c r="F31" s="162"/>
      <c r="G31" s="162"/>
      <c r="H31" s="162"/>
      <c r="I31" s="162"/>
      <c r="J31" s="162"/>
      <c r="K31" s="162"/>
      <c r="L31" s="162"/>
      <c r="M31" s="162"/>
      <c r="N31" s="162"/>
      <c r="O31" s="163"/>
      <c r="P31" s="118"/>
    </row>
    <row r="32" spans="2:24" ht="30" customHeight="1">
      <c r="B32" s="164"/>
      <c r="C32" s="165"/>
      <c r="D32" s="165"/>
      <c r="E32" s="165"/>
      <c r="F32" s="165"/>
      <c r="G32" s="165"/>
      <c r="H32" s="165"/>
      <c r="I32" s="165"/>
      <c r="J32" s="165"/>
      <c r="K32" s="165"/>
      <c r="L32" s="165"/>
      <c r="M32" s="165"/>
      <c r="N32" s="165"/>
      <c r="O32" s="166"/>
      <c r="P32" s="118"/>
    </row>
    <row r="33" spans="2:18" ht="30" customHeight="1">
      <c r="B33" s="123"/>
      <c r="C33" s="125"/>
      <c r="D33" s="123"/>
      <c r="E33" s="124"/>
      <c r="F33" s="124"/>
      <c r="G33" s="124"/>
      <c r="H33" s="124"/>
      <c r="I33" s="120"/>
      <c r="J33" s="120"/>
      <c r="K33" s="120"/>
      <c r="L33" s="120"/>
      <c r="M33" s="120"/>
      <c r="N33" s="120"/>
      <c r="O33" s="120"/>
      <c r="P33" s="118"/>
    </row>
    <row r="34" spans="2:18" ht="30" customHeight="1">
      <c r="B34" s="115" t="s">
        <v>146</v>
      </c>
      <c r="C34" s="167" t="s">
        <v>178</v>
      </c>
      <c r="D34" s="167"/>
      <c r="E34" s="167"/>
      <c r="F34" s="167"/>
      <c r="G34" s="167"/>
      <c r="H34" s="167"/>
      <c r="I34" s="167"/>
      <c r="J34" s="167"/>
      <c r="K34" s="167"/>
      <c r="L34" s="167"/>
      <c r="M34" s="167"/>
      <c r="N34" s="167"/>
      <c r="O34" s="167"/>
      <c r="P34" s="118"/>
    </row>
    <row r="35" spans="2:18" ht="30" customHeight="1">
      <c r="B35" s="168" t="s">
        <v>277</v>
      </c>
      <c r="C35" s="169"/>
      <c r="D35" s="169"/>
      <c r="E35" s="169"/>
      <c r="F35" s="169"/>
      <c r="G35" s="169"/>
      <c r="H35" s="169"/>
      <c r="I35" s="169"/>
      <c r="J35" s="169"/>
      <c r="K35" s="169"/>
      <c r="L35" s="169"/>
      <c r="M35" s="169"/>
      <c r="N35" s="169"/>
      <c r="O35" s="170"/>
      <c r="P35" s="118"/>
    </row>
    <row r="36" spans="2:18" ht="30" customHeight="1">
      <c r="B36" s="171"/>
      <c r="C36" s="172"/>
      <c r="D36" s="172"/>
      <c r="E36" s="172"/>
      <c r="F36" s="172"/>
      <c r="G36" s="172"/>
      <c r="H36" s="172"/>
      <c r="I36" s="172"/>
      <c r="J36" s="172"/>
      <c r="K36" s="172"/>
      <c r="L36" s="172"/>
      <c r="M36" s="172"/>
      <c r="N36" s="172"/>
      <c r="O36" s="173"/>
      <c r="P36" s="118"/>
    </row>
    <row r="37" spans="2:18" ht="30" customHeight="1">
      <c r="B37" s="174"/>
      <c r="C37" s="175"/>
      <c r="D37" s="175"/>
      <c r="E37" s="175"/>
      <c r="F37" s="175"/>
      <c r="G37" s="175"/>
      <c r="H37" s="175"/>
      <c r="I37" s="175"/>
      <c r="J37" s="175"/>
      <c r="K37" s="175"/>
      <c r="L37" s="175"/>
      <c r="M37" s="175"/>
      <c r="N37" s="175"/>
      <c r="O37" s="176"/>
      <c r="P37" s="118"/>
    </row>
    <row r="38" spans="2:18" ht="56.45" customHeight="1">
      <c r="B38" s="226" t="s">
        <v>282</v>
      </c>
      <c r="C38" s="226"/>
      <c r="D38" s="226"/>
      <c r="E38" s="226"/>
      <c r="F38" s="226"/>
      <c r="G38" s="226"/>
      <c r="H38" s="226"/>
      <c r="I38" s="226"/>
      <c r="J38" s="226"/>
      <c r="K38" s="226"/>
      <c r="L38" s="226"/>
      <c r="M38" s="226"/>
      <c r="N38" s="226"/>
      <c r="O38" s="226"/>
      <c r="P38" s="118"/>
    </row>
    <row r="39" spans="2:18" ht="30" customHeight="1">
      <c r="B39" s="126"/>
      <c r="C39" s="126"/>
      <c r="D39" s="126"/>
      <c r="E39" s="126"/>
      <c r="F39" s="126"/>
      <c r="G39" s="126"/>
      <c r="H39" s="126"/>
      <c r="I39" s="126"/>
      <c r="J39" s="126"/>
      <c r="K39" s="126"/>
      <c r="L39" s="126"/>
      <c r="M39" s="126"/>
      <c r="N39" s="126"/>
      <c r="O39" s="126"/>
      <c r="P39" s="118"/>
    </row>
    <row r="40" spans="2:18" ht="27.6" customHeight="1">
      <c r="B40" s="127" t="s">
        <v>182</v>
      </c>
      <c r="C40" s="128" t="s">
        <v>194</v>
      </c>
      <c r="D40" s="128"/>
      <c r="E40" s="128"/>
      <c r="F40" s="129"/>
      <c r="G40" s="129"/>
      <c r="H40" s="129"/>
      <c r="I40" s="129"/>
      <c r="J40" s="129"/>
      <c r="K40" s="129"/>
      <c r="L40" s="129"/>
      <c r="M40" s="129"/>
      <c r="N40" s="129"/>
      <c r="O40" s="129"/>
      <c r="P40" s="118"/>
    </row>
    <row r="41" spans="2:18" ht="48" customHeight="1">
      <c r="B41" s="202" t="s">
        <v>283</v>
      </c>
      <c r="C41" s="202"/>
      <c r="D41" s="202"/>
      <c r="E41" s="202"/>
      <c r="F41" s="202"/>
      <c r="G41" s="202"/>
      <c r="H41" s="202"/>
      <c r="I41" s="202"/>
      <c r="J41" s="202"/>
      <c r="K41" s="202"/>
      <c r="L41" s="202"/>
      <c r="M41" s="202"/>
      <c r="N41" s="202"/>
      <c r="O41" s="202"/>
      <c r="P41" s="129"/>
    </row>
    <row r="42" spans="2:18" ht="94.15" customHeight="1">
      <c r="B42" s="177" t="s">
        <v>251</v>
      </c>
      <c r="C42" s="178"/>
      <c r="D42" s="178"/>
      <c r="E42" s="178"/>
      <c r="F42" s="178"/>
      <c r="G42" s="178"/>
      <c r="H42" s="178"/>
      <c r="I42" s="178"/>
      <c r="J42" s="178"/>
      <c r="K42" s="178"/>
      <c r="L42" s="178"/>
      <c r="M42" s="178"/>
      <c r="N42" s="178"/>
      <c r="O42" s="179"/>
      <c r="P42" s="129"/>
    </row>
    <row r="43" spans="2:18" ht="3" customHeight="1">
      <c r="B43" s="116"/>
      <c r="C43" s="116"/>
      <c r="D43" s="116"/>
      <c r="E43" s="116"/>
      <c r="F43" s="116"/>
      <c r="G43" s="116"/>
      <c r="H43" s="116"/>
      <c r="I43" s="116"/>
      <c r="J43" s="116"/>
      <c r="K43" s="116"/>
      <c r="L43" s="116"/>
      <c r="M43" s="116"/>
      <c r="N43" s="116"/>
      <c r="O43" s="116"/>
      <c r="P43" s="129"/>
    </row>
    <row r="44" spans="2:18" ht="33.6" customHeight="1">
      <c r="B44" s="130" t="s">
        <v>179</v>
      </c>
      <c r="C44" s="116"/>
      <c r="D44" s="116"/>
      <c r="E44" s="131"/>
      <c r="F44" s="131"/>
      <c r="G44" s="131"/>
      <c r="H44" s="131"/>
      <c r="I44" s="131"/>
      <c r="J44" s="131"/>
      <c r="K44" s="131"/>
      <c r="L44" s="131"/>
      <c r="M44" s="131"/>
      <c r="N44" s="131"/>
      <c r="O44" s="131"/>
      <c r="P44" s="75"/>
    </row>
    <row r="45" spans="2:18" ht="33.6" customHeight="1">
      <c r="B45" s="115" t="s">
        <v>0</v>
      </c>
      <c r="C45" s="167" t="s">
        <v>180</v>
      </c>
      <c r="D45" s="167"/>
      <c r="E45" s="131"/>
      <c r="F45" s="131"/>
      <c r="G45" s="131"/>
      <c r="H45" s="131"/>
      <c r="I45" s="131"/>
      <c r="J45" s="131"/>
      <c r="K45" s="131"/>
      <c r="L45" s="131"/>
      <c r="M45" s="131"/>
      <c r="N45" s="131"/>
      <c r="O45" s="131"/>
      <c r="P45" s="75"/>
    </row>
    <row r="46" spans="2:18" ht="68.25" customHeight="1">
      <c r="B46" s="180" t="s">
        <v>278</v>
      </c>
      <c r="C46" s="181"/>
      <c r="D46" s="181"/>
      <c r="E46" s="181"/>
      <c r="F46" s="181"/>
      <c r="G46" s="181"/>
      <c r="H46" s="181"/>
      <c r="I46" s="181"/>
      <c r="J46" s="181"/>
      <c r="K46" s="181"/>
      <c r="L46" s="181"/>
      <c r="M46" s="181"/>
      <c r="N46" s="181"/>
      <c r="O46" s="182"/>
      <c r="P46" s="75"/>
      <c r="Q46" s="216"/>
      <c r="R46" s="216"/>
    </row>
    <row r="47" spans="2:18" ht="18" customHeight="1">
      <c r="B47" s="132"/>
      <c r="C47" s="132"/>
      <c r="D47" s="132"/>
      <c r="E47" s="132"/>
      <c r="F47" s="132"/>
      <c r="G47" s="132"/>
      <c r="H47" s="132"/>
      <c r="I47" s="132"/>
      <c r="J47" s="132"/>
      <c r="K47" s="132"/>
      <c r="L47" s="132"/>
      <c r="M47" s="132"/>
      <c r="N47" s="132"/>
      <c r="O47" s="132"/>
      <c r="P47" s="75"/>
    </row>
    <row r="48" spans="2:18" ht="33.6" customHeight="1">
      <c r="B48" s="115" t="s">
        <v>146</v>
      </c>
      <c r="C48" s="167" t="s">
        <v>181</v>
      </c>
      <c r="D48" s="167"/>
      <c r="E48" s="131"/>
      <c r="F48" s="131"/>
      <c r="G48" s="131"/>
      <c r="H48" s="131"/>
      <c r="I48" s="131"/>
      <c r="J48" s="131"/>
      <c r="K48" s="131"/>
      <c r="L48" s="131"/>
      <c r="M48" s="131"/>
      <c r="N48" s="131"/>
      <c r="O48" s="131"/>
      <c r="P48" s="75"/>
    </row>
    <row r="49" spans="1:18" ht="60" customHeight="1">
      <c r="B49" s="180" t="s">
        <v>273</v>
      </c>
      <c r="C49" s="181"/>
      <c r="D49" s="181"/>
      <c r="E49" s="181"/>
      <c r="F49" s="181"/>
      <c r="G49" s="181"/>
      <c r="H49" s="181"/>
      <c r="I49" s="181"/>
      <c r="J49" s="181"/>
      <c r="K49" s="181"/>
      <c r="L49" s="181"/>
      <c r="M49" s="181"/>
      <c r="N49" s="181"/>
      <c r="O49" s="182"/>
      <c r="P49" s="75"/>
      <c r="Q49" s="216"/>
      <c r="R49" s="216"/>
    </row>
    <row r="50" spans="1:18" ht="18" customHeight="1">
      <c r="B50" s="115"/>
      <c r="C50" s="116"/>
      <c r="D50" s="116"/>
      <c r="E50" s="131"/>
      <c r="F50" s="131"/>
      <c r="G50" s="131"/>
      <c r="H50" s="131"/>
      <c r="I50" s="131"/>
      <c r="J50" s="131"/>
      <c r="K50" s="131"/>
      <c r="L50" s="131"/>
      <c r="M50" s="131"/>
      <c r="N50" s="131"/>
      <c r="O50" s="131"/>
      <c r="P50" s="75"/>
    </row>
    <row r="51" spans="1:18" ht="33.6" customHeight="1">
      <c r="B51" s="115" t="s">
        <v>182</v>
      </c>
      <c r="C51" s="167" t="s">
        <v>201</v>
      </c>
      <c r="D51" s="167"/>
      <c r="E51" s="131"/>
      <c r="F51" s="131"/>
      <c r="G51" s="131"/>
      <c r="H51" s="131"/>
      <c r="I51" s="131"/>
      <c r="J51" s="131"/>
      <c r="K51" s="131"/>
      <c r="L51" s="131"/>
      <c r="M51" s="131"/>
      <c r="N51" s="131"/>
      <c r="O51" s="131"/>
      <c r="P51" s="75"/>
    </row>
    <row r="52" spans="1:18" ht="48" customHeight="1">
      <c r="B52" s="180" t="s">
        <v>274</v>
      </c>
      <c r="C52" s="181"/>
      <c r="D52" s="181"/>
      <c r="E52" s="181"/>
      <c r="F52" s="181"/>
      <c r="G52" s="181"/>
      <c r="H52" s="181"/>
      <c r="I52" s="181"/>
      <c r="J52" s="181"/>
      <c r="K52" s="181"/>
      <c r="L52" s="181"/>
      <c r="M52" s="181"/>
      <c r="N52" s="181"/>
      <c r="O52" s="182"/>
      <c r="P52" s="75"/>
    </row>
    <row r="53" spans="1:18" ht="18" customHeight="1">
      <c r="B53" s="115"/>
      <c r="C53" s="116"/>
      <c r="D53" s="116"/>
      <c r="E53" s="131"/>
      <c r="F53" s="131"/>
      <c r="G53" s="131"/>
      <c r="H53" s="131"/>
      <c r="I53" s="131"/>
      <c r="J53" s="131"/>
      <c r="K53" s="131"/>
      <c r="L53" s="131"/>
      <c r="M53" s="131"/>
      <c r="N53" s="131"/>
      <c r="O53" s="131"/>
      <c r="P53" s="75"/>
    </row>
    <row r="54" spans="1:18" ht="33.6" customHeight="1">
      <c r="B54" s="115" t="s">
        <v>184</v>
      </c>
      <c r="C54" s="167" t="s">
        <v>183</v>
      </c>
      <c r="D54" s="167"/>
      <c r="E54" s="131"/>
      <c r="F54" s="131"/>
      <c r="G54" s="131"/>
      <c r="H54" s="131"/>
      <c r="I54" s="131"/>
      <c r="J54" s="131"/>
      <c r="K54" s="131"/>
      <c r="L54" s="131"/>
      <c r="M54" s="131"/>
      <c r="N54" s="131"/>
      <c r="O54" s="131"/>
      <c r="P54" s="75"/>
    </row>
    <row r="55" spans="1:18" ht="67.5" customHeight="1">
      <c r="B55" s="298" t="s">
        <v>279</v>
      </c>
      <c r="C55" s="299"/>
      <c r="D55" s="299"/>
      <c r="E55" s="299"/>
      <c r="F55" s="299"/>
      <c r="G55" s="299"/>
      <c r="H55" s="299"/>
      <c r="I55" s="299"/>
      <c r="J55" s="299"/>
      <c r="K55" s="299"/>
      <c r="L55" s="299"/>
      <c r="M55" s="299"/>
      <c r="N55" s="299"/>
      <c r="O55" s="300"/>
      <c r="P55" s="75"/>
      <c r="Q55" s="70"/>
    </row>
    <row r="56" spans="1:18" ht="18" customHeight="1">
      <c r="B56" s="132"/>
      <c r="C56" s="133"/>
      <c r="D56" s="133"/>
      <c r="E56" s="131"/>
      <c r="F56" s="131"/>
      <c r="G56" s="131"/>
      <c r="H56" s="131"/>
      <c r="I56" s="131"/>
      <c r="J56" s="131"/>
      <c r="K56" s="131"/>
      <c r="L56" s="131"/>
      <c r="M56" s="131"/>
      <c r="N56" s="131"/>
      <c r="O56" s="131"/>
      <c r="P56" s="75"/>
    </row>
    <row r="57" spans="1:18" ht="30" customHeight="1">
      <c r="B57" s="115" t="s">
        <v>198</v>
      </c>
      <c r="C57" s="167" t="s">
        <v>185</v>
      </c>
      <c r="D57" s="167"/>
      <c r="E57" s="131"/>
      <c r="F57" s="131"/>
      <c r="G57" s="131"/>
      <c r="H57" s="131"/>
      <c r="I57" s="131"/>
      <c r="J57" s="131"/>
      <c r="K57" s="131"/>
      <c r="L57" s="131"/>
      <c r="M57" s="131"/>
      <c r="N57" s="131"/>
      <c r="O57" s="131"/>
      <c r="P57" s="75"/>
    </row>
    <row r="58" spans="1:18" ht="69" customHeight="1">
      <c r="B58" s="180" t="s">
        <v>275</v>
      </c>
      <c r="C58" s="181"/>
      <c r="D58" s="181"/>
      <c r="E58" s="181"/>
      <c r="F58" s="181"/>
      <c r="G58" s="181"/>
      <c r="H58" s="181"/>
      <c r="I58" s="181"/>
      <c r="J58" s="181"/>
      <c r="K58" s="181"/>
      <c r="L58" s="181"/>
      <c r="M58" s="181"/>
      <c r="N58" s="181"/>
      <c r="O58" s="182"/>
      <c r="P58" s="75"/>
      <c r="Q58" s="216"/>
      <c r="R58" s="216"/>
    </row>
    <row r="59" spans="1:18" ht="27" customHeight="1">
      <c r="B59" s="115"/>
      <c r="C59" s="116"/>
      <c r="D59" s="116"/>
      <c r="E59" s="131"/>
      <c r="F59" s="131"/>
      <c r="G59" s="131"/>
      <c r="H59" s="131"/>
      <c r="I59" s="131"/>
      <c r="J59" s="131"/>
      <c r="K59" s="131"/>
      <c r="L59" s="131"/>
      <c r="M59" s="131"/>
      <c r="N59" s="131"/>
      <c r="O59" s="131"/>
      <c r="P59" s="75"/>
    </row>
    <row r="60" spans="1:18" s="2" customFormat="1" ht="30" customHeight="1">
      <c r="A60" s="113"/>
      <c r="B60" s="134" t="s">
        <v>147</v>
      </c>
      <c r="C60" s="129"/>
      <c r="D60" s="129"/>
      <c r="E60" s="129"/>
      <c r="F60" s="129"/>
      <c r="G60" s="129"/>
      <c r="H60" s="129"/>
      <c r="I60" s="129"/>
      <c r="J60" s="135"/>
      <c r="K60" s="129"/>
      <c r="L60" s="129"/>
      <c r="M60" s="129"/>
      <c r="N60" s="129"/>
      <c r="O60" s="129"/>
      <c r="P60" s="129"/>
    </row>
    <row r="61" spans="1:18" ht="4.9000000000000004" customHeight="1">
      <c r="B61" s="127"/>
      <c r="C61" s="136"/>
      <c r="D61" s="136"/>
      <c r="E61" s="136"/>
      <c r="F61" s="129"/>
      <c r="G61" s="129"/>
      <c r="H61" s="129"/>
      <c r="I61" s="129"/>
      <c r="J61" s="129"/>
      <c r="K61" s="129"/>
      <c r="L61" s="129"/>
      <c r="M61" s="129"/>
      <c r="N61" s="129"/>
      <c r="O61" s="129"/>
      <c r="P61" s="129"/>
    </row>
    <row r="62" spans="1:18" ht="109.5" customHeight="1">
      <c r="B62" s="213" t="s">
        <v>280</v>
      </c>
      <c r="C62" s="214"/>
      <c r="D62" s="214"/>
      <c r="E62" s="214"/>
      <c r="F62" s="214"/>
      <c r="G62" s="214"/>
      <c r="H62" s="214"/>
      <c r="I62" s="214"/>
      <c r="J62" s="214"/>
      <c r="K62" s="214"/>
      <c r="L62" s="214"/>
      <c r="M62" s="214"/>
      <c r="N62" s="214"/>
      <c r="O62" s="215"/>
      <c r="P62" s="75"/>
    </row>
    <row r="63" spans="1:18" s="2" customFormat="1" ht="21.75" customHeight="1">
      <c r="A63" s="113"/>
      <c r="B63" s="134"/>
      <c r="C63" s="129"/>
      <c r="D63" s="129"/>
      <c r="E63" s="129"/>
      <c r="F63" s="129"/>
      <c r="G63" s="129"/>
      <c r="H63" s="129"/>
      <c r="I63" s="129"/>
      <c r="J63" s="129"/>
      <c r="K63" s="129"/>
      <c r="L63" s="129"/>
      <c r="M63" s="129"/>
      <c r="N63" s="129"/>
      <c r="O63" s="129"/>
      <c r="P63" s="129"/>
    </row>
    <row r="64" spans="1:18" ht="23.45" customHeight="1">
      <c r="B64" s="137" t="s">
        <v>0</v>
      </c>
      <c r="C64" s="301" t="s">
        <v>186</v>
      </c>
      <c r="D64" s="301"/>
      <c r="E64" s="301"/>
      <c r="F64" s="301"/>
      <c r="G64" s="301"/>
      <c r="H64" s="301"/>
      <c r="I64" s="129"/>
      <c r="J64" s="129"/>
      <c r="K64" s="129"/>
      <c r="L64" s="129"/>
      <c r="M64" s="129"/>
      <c r="N64" s="129"/>
      <c r="O64" s="129"/>
      <c r="P64" s="129"/>
    </row>
    <row r="65" spans="1:18" ht="10.15" customHeight="1">
      <c r="B65" s="127"/>
      <c r="C65" s="138"/>
      <c r="D65" s="138"/>
      <c r="E65" s="129"/>
      <c r="F65" s="129"/>
      <c r="G65" s="129"/>
      <c r="H65" s="129"/>
      <c r="I65" s="129"/>
      <c r="J65" s="129"/>
      <c r="K65" s="129"/>
      <c r="L65" s="129"/>
      <c r="M65" s="129"/>
      <c r="N65" s="129"/>
      <c r="O65" s="129"/>
      <c r="P65" s="129"/>
    </row>
    <row r="66" spans="1:18" ht="25.15" customHeight="1">
      <c r="B66" s="255" t="s">
        <v>210</v>
      </c>
      <c r="C66" s="255"/>
      <c r="D66" s="255"/>
      <c r="E66" s="255"/>
      <c r="F66" s="255"/>
      <c r="G66" s="255"/>
      <c r="H66" s="255"/>
      <c r="I66" s="255"/>
      <c r="J66" s="255"/>
      <c r="K66" s="255"/>
      <c r="L66" s="255"/>
      <c r="M66" s="255"/>
      <c r="N66" s="255"/>
      <c r="O66" s="255"/>
      <c r="P66" s="255"/>
    </row>
    <row r="67" spans="1:18" ht="30" customHeight="1">
      <c r="B67" s="209" t="s">
        <v>187</v>
      </c>
      <c r="C67" s="209"/>
      <c r="D67" s="209"/>
      <c r="E67" s="209"/>
      <c r="F67" s="209"/>
      <c r="G67" s="209"/>
      <c r="H67" s="209"/>
      <c r="I67" s="209"/>
      <c r="J67" s="209"/>
      <c r="K67" s="209"/>
      <c r="L67" s="209"/>
      <c r="M67" s="209"/>
      <c r="N67" s="209"/>
      <c r="O67" s="209"/>
      <c r="P67" s="209"/>
    </row>
    <row r="68" spans="1:18" ht="81.75" customHeight="1">
      <c r="B68" s="203" t="s">
        <v>189</v>
      </c>
      <c r="C68" s="204"/>
      <c r="D68" s="205"/>
      <c r="E68" s="206" t="s">
        <v>297</v>
      </c>
      <c r="F68" s="207"/>
      <c r="G68" s="207"/>
      <c r="H68" s="207"/>
      <c r="I68" s="207"/>
      <c r="J68" s="207"/>
      <c r="K68" s="207"/>
      <c r="L68" s="207"/>
      <c r="M68" s="207"/>
      <c r="N68" s="207"/>
      <c r="O68" s="208"/>
      <c r="P68" s="77"/>
    </row>
    <row r="69" spans="1:18" ht="24" customHeight="1">
      <c r="B69" s="139"/>
      <c r="C69" s="139"/>
      <c r="D69" s="139"/>
      <c r="E69" s="139"/>
      <c r="F69" s="75"/>
      <c r="G69" s="75"/>
      <c r="H69" s="75"/>
      <c r="I69" s="75"/>
      <c r="J69" s="75"/>
      <c r="K69" s="75"/>
      <c r="L69" s="75"/>
      <c r="M69" s="75"/>
      <c r="N69" s="75"/>
      <c r="O69" s="75"/>
      <c r="P69" s="77"/>
    </row>
    <row r="70" spans="1:18" ht="81.75" customHeight="1">
      <c r="B70" s="210" t="s">
        <v>298</v>
      </c>
      <c r="C70" s="211"/>
      <c r="D70" s="211"/>
      <c r="E70" s="211"/>
      <c r="F70" s="211"/>
      <c r="G70" s="211"/>
      <c r="H70" s="211"/>
      <c r="I70" s="211"/>
      <c r="J70" s="211"/>
      <c r="K70" s="211"/>
      <c r="L70" s="211"/>
      <c r="M70" s="211"/>
      <c r="N70" s="211"/>
      <c r="O70" s="212"/>
      <c r="P70" s="77"/>
    </row>
    <row r="71" spans="1:18" ht="18" customHeight="1">
      <c r="B71" s="127"/>
      <c r="C71" s="138"/>
      <c r="D71" s="138"/>
      <c r="E71" s="129"/>
      <c r="F71" s="129"/>
      <c r="G71" s="129"/>
      <c r="H71" s="129"/>
      <c r="I71" s="129"/>
      <c r="J71" s="129"/>
      <c r="K71" s="129"/>
      <c r="L71" s="129"/>
      <c r="M71" s="129"/>
      <c r="N71" s="129"/>
      <c r="O71" s="129"/>
      <c r="P71" s="129"/>
    </row>
    <row r="72" spans="1:18" ht="30" customHeight="1">
      <c r="B72" s="209" t="s">
        <v>188</v>
      </c>
      <c r="C72" s="209"/>
      <c r="D72" s="209"/>
      <c r="E72" s="209"/>
      <c r="F72" s="209"/>
      <c r="G72" s="209"/>
      <c r="H72" s="209"/>
      <c r="I72" s="209"/>
      <c r="J72" s="209"/>
      <c r="K72" s="209"/>
      <c r="L72" s="209"/>
      <c r="M72" s="209"/>
      <c r="N72" s="209"/>
      <c r="O72" s="209"/>
      <c r="P72" s="209"/>
    </row>
    <row r="73" spans="1:18" ht="67.5" customHeight="1">
      <c r="B73" s="203" t="s">
        <v>189</v>
      </c>
      <c r="C73" s="204"/>
      <c r="D73" s="205"/>
      <c r="E73" s="206" t="s">
        <v>296</v>
      </c>
      <c r="F73" s="207"/>
      <c r="G73" s="207"/>
      <c r="H73" s="207"/>
      <c r="I73" s="207"/>
      <c r="J73" s="207"/>
      <c r="K73" s="207"/>
      <c r="L73" s="207"/>
      <c r="M73" s="207"/>
      <c r="N73" s="207"/>
      <c r="O73" s="208"/>
      <c r="P73" s="77"/>
    </row>
    <row r="74" spans="1:18" ht="22.5" customHeight="1">
      <c r="A74" s="109"/>
      <c r="B74" s="139"/>
      <c r="C74" s="139"/>
      <c r="D74" s="139"/>
      <c r="E74" s="139"/>
      <c r="F74" s="75"/>
      <c r="G74" s="75"/>
      <c r="H74" s="75"/>
      <c r="I74" s="75"/>
      <c r="J74" s="75"/>
      <c r="K74" s="75"/>
      <c r="L74" s="75"/>
      <c r="M74" s="75"/>
      <c r="N74" s="75"/>
      <c r="O74" s="75"/>
      <c r="P74" s="77"/>
    </row>
    <row r="75" spans="1:18" ht="74.25" customHeight="1">
      <c r="B75" s="213" t="s">
        <v>299</v>
      </c>
      <c r="C75" s="214"/>
      <c r="D75" s="214"/>
      <c r="E75" s="214"/>
      <c r="F75" s="214"/>
      <c r="G75" s="214"/>
      <c r="H75" s="214"/>
      <c r="I75" s="214"/>
      <c r="J75" s="214"/>
      <c r="K75" s="214"/>
      <c r="L75" s="214"/>
      <c r="M75" s="214"/>
      <c r="N75" s="214"/>
      <c r="O75" s="215"/>
      <c r="P75" s="77"/>
    </row>
    <row r="76" spans="1:18" ht="18" customHeight="1">
      <c r="B76" s="140" t="s">
        <v>290</v>
      </c>
      <c r="C76" s="140"/>
      <c r="D76" s="140"/>
      <c r="E76" s="140"/>
      <c r="F76" s="140"/>
      <c r="G76" s="140"/>
      <c r="H76" s="140"/>
      <c r="I76" s="140"/>
      <c r="J76" s="140"/>
      <c r="K76" s="140"/>
      <c r="L76" s="140"/>
      <c r="M76" s="140"/>
      <c r="N76" s="140"/>
      <c r="O76" s="140"/>
      <c r="P76" s="129"/>
    </row>
    <row r="77" spans="1:18" s="67" customFormat="1" ht="30" customHeight="1">
      <c r="A77" s="100"/>
      <c r="B77" s="76" t="s">
        <v>199</v>
      </c>
      <c r="C77" s="141"/>
      <c r="D77" s="141"/>
      <c r="E77" s="141"/>
      <c r="F77" s="76"/>
      <c r="G77" s="76"/>
      <c r="H77" s="76"/>
      <c r="I77" s="76"/>
      <c r="J77" s="76"/>
      <c r="K77" s="76"/>
      <c r="L77" s="76"/>
      <c r="M77" s="76"/>
      <c r="N77" s="76"/>
      <c r="O77" s="76"/>
      <c r="P77" s="77"/>
    </row>
    <row r="78" spans="1:18" s="67" customFormat="1" ht="99.75" customHeight="1">
      <c r="A78" s="100"/>
      <c r="B78" s="271" t="s">
        <v>300</v>
      </c>
      <c r="C78" s="272"/>
      <c r="D78" s="272"/>
      <c r="E78" s="272"/>
      <c r="F78" s="272"/>
      <c r="G78" s="272"/>
      <c r="H78" s="272"/>
      <c r="I78" s="272"/>
      <c r="J78" s="272"/>
      <c r="K78" s="272"/>
      <c r="L78" s="272"/>
      <c r="M78" s="272"/>
      <c r="N78" s="272"/>
      <c r="O78" s="273"/>
      <c r="P78" s="77"/>
    </row>
    <row r="79" spans="1:18" ht="18.75" customHeight="1">
      <c r="B79" s="142"/>
      <c r="C79" s="143"/>
      <c r="D79" s="143"/>
      <c r="E79" s="143"/>
      <c r="F79" s="144"/>
      <c r="G79" s="144"/>
      <c r="H79" s="144"/>
      <c r="I79" s="144"/>
      <c r="J79" s="144"/>
      <c r="K79" s="144"/>
      <c r="L79" s="144"/>
      <c r="M79" s="144"/>
      <c r="N79" s="144"/>
      <c r="O79" s="144"/>
      <c r="P79" s="129"/>
      <c r="Q79" s="73"/>
    </row>
    <row r="80" spans="1:18" ht="16.899999999999999" customHeight="1">
      <c r="B80" s="201" t="s">
        <v>212</v>
      </c>
      <c r="C80" s="201"/>
      <c r="D80" s="201"/>
      <c r="E80" s="201"/>
      <c r="F80" s="201"/>
      <c r="G80" s="201"/>
      <c r="H80" s="201"/>
      <c r="I80" s="201"/>
      <c r="J80" s="201"/>
      <c r="K80" s="201"/>
      <c r="L80" s="201"/>
      <c r="M80" s="201"/>
      <c r="N80" s="201"/>
      <c r="O80" s="201"/>
      <c r="P80" s="78"/>
      <c r="Q80" s="217"/>
      <c r="R80" s="218"/>
    </row>
    <row r="81" spans="2:33" ht="16.899999999999999" customHeight="1">
      <c r="B81" s="201"/>
      <c r="C81" s="201"/>
      <c r="D81" s="201"/>
      <c r="E81" s="201"/>
      <c r="F81" s="201"/>
      <c r="G81" s="201"/>
      <c r="H81" s="201"/>
      <c r="I81" s="201"/>
      <c r="J81" s="201"/>
      <c r="K81" s="201"/>
      <c r="L81" s="201"/>
      <c r="M81" s="201"/>
      <c r="N81" s="201"/>
      <c r="O81" s="201"/>
      <c r="P81" s="78"/>
      <c r="Q81" s="71"/>
      <c r="R81" s="72"/>
    </row>
    <row r="82" spans="2:33" ht="17.45" customHeight="1">
      <c r="B82" s="201"/>
      <c r="C82" s="201"/>
      <c r="D82" s="201"/>
      <c r="E82" s="201"/>
      <c r="F82" s="201"/>
      <c r="G82" s="201"/>
      <c r="H82" s="201"/>
      <c r="I82" s="201"/>
      <c r="J82" s="201"/>
      <c r="K82" s="201"/>
      <c r="L82" s="201"/>
      <c r="M82" s="201"/>
      <c r="N82" s="201"/>
      <c r="O82" s="201"/>
      <c r="P82" s="79"/>
      <c r="Q82" s="219"/>
      <c r="R82" s="220"/>
      <c r="S82" s="154"/>
      <c r="T82" s="154"/>
      <c r="U82" s="154"/>
      <c r="V82" s="154"/>
      <c r="W82" s="154"/>
      <c r="X82" s="154"/>
      <c r="Y82" s="154"/>
      <c r="Z82" s="154"/>
      <c r="AA82" s="154"/>
      <c r="AB82" s="154"/>
      <c r="AC82" s="154"/>
      <c r="AD82" s="154"/>
      <c r="AE82" s="154"/>
      <c r="AF82" s="154"/>
      <c r="AG82" s="154"/>
    </row>
    <row r="83" spans="2:33" ht="17.45" customHeight="1">
      <c r="B83" s="201"/>
      <c r="C83" s="201"/>
      <c r="D83" s="201"/>
      <c r="E83" s="201"/>
      <c r="F83" s="201"/>
      <c r="G83" s="201"/>
      <c r="H83" s="201"/>
      <c r="I83" s="201"/>
      <c r="J83" s="201"/>
      <c r="K83" s="201"/>
      <c r="L83" s="201"/>
      <c r="M83" s="201"/>
      <c r="N83" s="201"/>
      <c r="O83" s="201"/>
      <c r="P83" s="79"/>
      <c r="S83" s="154"/>
      <c r="T83" s="154"/>
      <c r="U83" s="154"/>
      <c r="V83" s="154"/>
      <c r="W83" s="154"/>
      <c r="X83" s="154"/>
      <c r="Y83" s="154"/>
      <c r="Z83" s="154"/>
      <c r="AA83" s="154"/>
      <c r="AB83" s="154"/>
      <c r="AC83" s="154"/>
      <c r="AD83" s="154"/>
      <c r="AE83" s="154"/>
      <c r="AF83" s="154"/>
      <c r="AG83" s="154"/>
    </row>
    <row r="84" spans="2:33" ht="30" customHeight="1">
      <c r="B84" s="76" t="s">
        <v>207</v>
      </c>
      <c r="C84" s="129"/>
      <c r="D84" s="76"/>
      <c r="E84" s="129"/>
      <c r="F84" s="129"/>
      <c r="G84" s="129"/>
      <c r="H84" s="129"/>
      <c r="I84" s="129"/>
      <c r="J84" s="129"/>
      <c r="K84" s="129"/>
      <c r="L84" s="129"/>
      <c r="M84" s="129"/>
      <c r="N84" s="129"/>
      <c r="O84" s="129"/>
      <c r="P84" s="129"/>
      <c r="S84" s="200"/>
      <c r="T84" s="200"/>
      <c r="U84" s="200"/>
      <c r="V84" s="200"/>
      <c r="W84" s="200"/>
      <c r="X84" s="200"/>
      <c r="Y84" s="200"/>
      <c r="Z84" s="200"/>
      <c r="AA84" s="200"/>
      <c r="AB84" s="200"/>
      <c r="AC84" s="200"/>
      <c r="AD84" s="200"/>
      <c r="AE84" s="200"/>
      <c r="AF84" s="200"/>
      <c r="AG84" s="200"/>
    </row>
    <row r="85" spans="2:33" ht="4.9000000000000004" customHeight="1">
      <c r="B85" s="127"/>
      <c r="C85" s="136"/>
      <c r="D85" s="136"/>
      <c r="E85" s="136"/>
      <c r="F85" s="129"/>
      <c r="G85" s="129"/>
      <c r="H85" s="129"/>
      <c r="I85" s="129"/>
      <c r="J85" s="129"/>
      <c r="K85" s="129"/>
      <c r="L85" s="129"/>
      <c r="M85" s="129"/>
      <c r="N85" s="129"/>
      <c r="O85" s="129"/>
      <c r="P85" s="129"/>
      <c r="S85" s="200"/>
      <c r="T85" s="200"/>
      <c r="U85" s="200"/>
      <c r="V85" s="200"/>
      <c r="W85" s="200"/>
      <c r="X85" s="200"/>
      <c r="Y85" s="200"/>
      <c r="Z85" s="200"/>
      <c r="AA85" s="200"/>
      <c r="AB85" s="200"/>
      <c r="AC85" s="200"/>
      <c r="AD85" s="200"/>
      <c r="AE85" s="200"/>
      <c r="AF85" s="200"/>
      <c r="AG85" s="200"/>
    </row>
    <row r="86" spans="2:33" ht="54.6" customHeight="1">
      <c r="B86" s="269" t="s">
        <v>284</v>
      </c>
      <c r="C86" s="270"/>
      <c r="D86" s="270"/>
      <c r="E86" s="270"/>
      <c r="F86" s="266" t="s">
        <v>252</v>
      </c>
      <c r="G86" s="267"/>
      <c r="H86" s="267"/>
      <c r="I86" s="267"/>
      <c r="J86" s="267"/>
      <c r="K86" s="267"/>
      <c r="L86" s="267"/>
      <c r="M86" s="267"/>
      <c r="N86" s="267"/>
      <c r="O86" s="268"/>
      <c r="P86" s="77"/>
    </row>
    <row r="87" spans="2:33" ht="54.6" customHeight="1">
      <c r="B87" s="247" t="s">
        <v>150</v>
      </c>
      <c r="C87" s="248"/>
      <c r="D87" s="248"/>
      <c r="E87" s="248"/>
      <c r="F87" s="249" t="s">
        <v>252</v>
      </c>
      <c r="G87" s="250"/>
      <c r="H87" s="250"/>
      <c r="I87" s="250"/>
      <c r="J87" s="250"/>
      <c r="K87" s="250"/>
      <c r="L87" s="250"/>
      <c r="M87" s="250"/>
      <c r="N87" s="250"/>
      <c r="O87" s="251"/>
      <c r="P87" s="77"/>
      <c r="Q87" s="66"/>
    </row>
    <row r="88" spans="2:33" ht="54.6" customHeight="1">
      <c r="B88" s="247" t="s">
        <v>151</v>
      </c>
      <c r="C88" s="247"/>
      <c r="D88" s="247"/>
      <c r="E88" s="247"/>
      <c r="F88" s="249" t="s">
        <v>252</v>
      </c>
      <c r="G88" s="250"/>
      <c r="H88" s="250"/>
      <c r="I88" s="250"/>
      <c r="J88" s="250"/>
      <c r="K88" s="250"/>
      <c r="L88" s="250"/>
      <c r="M88" s="250"/>
      <c r="N88" s="250"/>
      <c r="O88" s="251"/>
      <c r="P88" s="77"/>
    </row>
    <row r="89" spans="2:33" ht="54.6" customHeight="1">
      <c r="B89" s="247" t="s">
        <v>149</v>
      </c>
      <c r="C89" s="248"/>
      <c r="D89" s="248"/>
      <c r="E89" s="248"/>
      <c r="F89" s="249" t="s">
        <v>252</v>
      </c>
      <c r="G89" s="250"/>
      <c r="H89" s="250"/>
      <c r="I89" s="250"/>
      <c r="J89" s="250"/>
      <c r="K89" s="250"/>
      <c r="L89" s="250"/>
      <c r="M89" s="250"/>
      <c r="N89" s="250"/>
      <c r="O89" s="251"/>
      <c r="P89" s="77"/>
    </row>
    <row r="90" spans="2:33" ht="54.6" customHeight="1">
      <c r="B90" s="252" t="s">
        <v>152</v>
      </c>
      <c r="C90" s="253"/>
      <c r="D90" s="253"/>
      <c r="E90" s="254"/>
      <c r="F90" s="249" t="s">
        <v>252</v>
      </c>
      <c r="G90" s="250"/>
      <c r="H90" s="250"/>
      <c r="I90" s="250"/>
      <c r="J90" s="250"/>
      <c r="K90" s="250"/>
      <c r="L90" s="250"/>
      <c r="M90" s="250"/>
      <c r="N90" s="250"/>
      <c r="O90" s="251"/>
      <c r="P90" s="77"/>
    </row>
    <row r="91" spans="2:33" ht="54.6" customHeight="1">
      <c r="B91" s="259" t="s">
        <v>153</v>
      </c>
      <c r="C91" s="260"/>
      <c r="D91" s="260"/>
      <c r="E91" s="260"/>
      <c r="F91" s="194" t="s">
        <v>252</v>
      </c>
      <c r="G91" s="261"/>
      <c r="H91" s="261"/>
      <c r="I91" s="261"/>
      <c r="J91" s="261"/>
      <c r="K91" s="261"/>
      <c r="L91" s="261"/>
      <c r="M91" s="261"/>
      <c r="N91" s="261"/>
      <c r="O91" s="262"/>
      <c r="P91" s="77"/>
    </row>
    <row r="92" spans="2:33" ht="19.149999999999999" customHeight="1">
      <c r="B92" s="145"/>
      <c r="C92" s="145"/>
      <c r="D92" s="145"/>
      <c r="E92" s="145"/>
      <c r="F92" s="145"/>
      <c r="G92" s="145"/>
      <c r="H92" s="145"/>
      <c r="I92" s="145"/>
      <c r="J92" s="145"/>
      <c r="K92" s="145"/>
      <c r="L92" s="145"/>
      <c r="M92" s="145"/>
      <c r="N92" s="145"/>
      <c r="O92" s="146"/>
      <c r="P92" s="129"/>
    </row>
    <row r="93" spans="2:33" ht="30" customHeight="1">
      <c r="B93" s="76" t="s">
        <v>208</v>
      </c>
      <c r="C93" s="129"/>
      <c r="D93" s="76"/>
      <c r="E93" s="129"/>
      <c r="F93" s="129"/>
      <c r="G93" s="129"/>
      <c r="H93" s="129"/>
      <c r="I93" s="129"/>
      <c r="J93" s="129"/>
      <c r="K93" s="129"/>
      <c r="L93" s="129"/>
      <c r="M93" s="129"/>
      <c r="N93" s="129"/>
      <c r="O93" s="129"/>
      <c r="P93" s="129"/>
    </row>
    <row r="94" spans="2:33" ht="4.9000000000000004" customHeight="1">
      <c r="B94" s="127"/>
      <c r="C94" s="76"/>
      <c r="D94" s="76"/>
      <c r="E94" s="129"/>
      <c r="F94" s="129"/>
      <c r="G94" s="129"/>
      <c r="H94" s="129"/>
      <c r="I94" s="129"/>
      <c r="J94" s="129"/>
      <c r="K94" s="129"/>
      <c r="L94" s="129"/>
      <c r="M94" s="129"/>
      <c r="N94" s="129"/>
      <c r="O94" s="129"/>
      <c r="P94" s="129"/>
    </row>
    <row r="95" spans="2:33" ht="54.6" customHeight="1">
      <c r="B95" s="256" t="s">
        <v>154</v>
      </c>
      <c r="C95" s="257"/>
      <c r="D95" s="257"/>
      <c r="E95" s="257"/>
      <c r="F95" s="197" t="s">
        <v>286</v>
      </c>
      <c r="G95" s="276"/>
      <c r="H95" s="276"/>
      <c r="I95" s="276"/>
      <c r="J95" s="276"/>
      <c r="K95" s="276"/>
      <c r="L95" s="276"/>
      <c r="M95" s="276"/>
      <c r="N95" s="276"/>
      <c r="O95" s="277"/>
      <c r="P95" s="77"/>
    </row>
    <row r="96" spans="2:33" ht="54.6" customHeight="1">
      <c r="B96" s="247" t="s">
        <v>155</v>
      </c>
      <c r="C96" s="248"/>
      <c r="D96" s="248"/>
      <c r="E96" s="248"/>
      <c r="F96" s="263" t="s">
        <v>291</v>
      </c>
      <c r="G96" s="264"/>
      <c r="H96" s="264"/>
      <c r="I96" s="264"/>
      <c r="J96" s="264"/>
      <c r="K96" s="264"/>
      <c r="L96" s="264"/>
      <c r="M96" s="264"/>
      <c r="N96" s="264"/>
      <c r="O96" s="265"/>
      <c r="P96" s="77"/>
      <c r="Q96" s="66"/>
    </row>
    <row r="97" spans="1:17" ht="54.6" customHeight="1">
      <c r="B97" s="247" t="s">
        <v>195</v>
      </c>
      <c r="C97" s="247"/>
      <c r="D97" s="247"/>
      <c r="E97" s="247"/>
      <c r="F97" s="263" t="s">
        <v>292</v>
      </c>
      <c r="G97" s="264"/>
      <c r="H97" s="264"/>
      <c r="I97" s="264"/>
      <c r="J97" s="264"/>
      <c r="K97" s="264"/>
      <c r="L97" s="264"/>
      <c r="M97" s="264"/>
      <c r="N97" s="264"/>
      <c r="O97" s="265"/>
      <c r="P97" s="77"/>
    </row>
    <row r="98" spans="1:17" ht="54.6" customHeight="1">
      <c r="B98" s="247" t="s">
        <v>196</v>
      </c>
      <c r="C98" s="248"/>
      <c r="D98" s="248"/>
      <c r="E98" s="248"/>
      <c r="F98" s="263" t="s">
        <v>252</v>
      </c>
      <c r="G98" s="264"/>
      <c r="H98" s="264"/>
      <c r="I98" s="264"/>
      <c r="J98" s="264"/>
      <c r="K98" s="264"/>
      <c r="L98" s="264"/>
      <c r="M98" s="264"/>
      <c r="N98" s="264"/>
      <c r="O98" s="265"/>
      <c r="P98" s="77"/>
      <c r="Q98" s="70"/>
    </row>
    <row r="99" spans="1:17" ht="54.6" customHeight="1">
      <c r="B99" s="259" t="s">
        <v>153</v>
      </c>
      <c r="C99" s="260"/>
      <c r="D99" s="260"/>
      <c r="E99" s="260"/>
      <c r="F99" s="292" t="s">
        <v>288</v>
      </c>
      <c r="G99" s="293"/>
      <c r="H99" s="293"/>
      <c r="I99" s="293"/>
      <c r="J99" s="293"/>
      <c r="K99" s="293"/>
      <c r="L99" s="293"/>
      <c r="M99" s="293"/>
      <c r="N99" s="293"/>
      <c r="O99" s="294"/>
      <c r="P99" s="77"/>
    </row>
    <row r="100" spans="1:17" ht="28.9" customHeight="1">
      <c r="B100" s="295" t="s">
        <v>197</v>
      </c>
      <c r="C100" s="295"/>
      <c r="D100" s="295"/>
      <c r="E100" s="295"/>
      <c r="F100" s="295"/>
      <c r="G100" s="295"/>
      <c r="H100" s="295"/>
      <c r="I100" s="295"/>
      <c r="J100" s="295"/>
      <c r="K100" s="295"/>
      <c r="L100" s="295"/>
      <c r="M100" s="295"/>
      <c r="N100" s="295"/>
      <c r="O100" s="295"/>
      <c r="P100" s="77"/>
    </row>
    <row r="101" spans="1:17" ht="10.15" customHeight="1">
      <c r="B101" s="129"/>
      <c r="C101" s="129"/>
      <c r="D101" s="129"/>
      <c r="E101" s="129"/>
      <c r="F101" s="129"/>
      <c r="G101" s="129"/>
      <c r="H101" s="129"/>
      <c r="I101" s="129"/>
      <c r="J101" s="129"/>
      <c r="K101" s="129"/>
      <c r="L101" s="129"/>
      <c r="M101" s="129"/>
      <c r="N101" s="129"/>
      <c r="O101" s="129"/>
      <c r="P101" s="129"/>
    </row>
    <row r="102" spans="1:17" s="67" customFormat="1" ht="34.15" customHeight="1">
      <c r="A102" s="100"/>
      <c r="B102" s="76" t="s">
        <v>209</v>
      </c>
      <c r="C102" s="141"/>
      <c r="D102" s="141"/>
      <c r="E102" s="141"/>
      <c r="F102" s="76"/>
      <c r="G102" s="76"/>
      <c r="H102" s="76"/>
      <c r="I102" s="76"/>
      <c r="J102" s="76"/>
      <c r="K102" s="76"/>
      <c r="L102" s="76"/>
      <c r="M102" s="76"/>
      <c r="N102" s="76"/>
      <c r="O102" s="76"/>
      <c r="P102" s="77"/>
    </row>
    <row r="103" spans="1:17" s="67" customFormat="1" ht="54.6" customHeight="1">
      <c r="A103" s="100"/>
      <c r="B103" s="296" t="s">
        <v>156</v>
      </c>
      <c r="C103" s="297"/>
      <c r="D103" s="297"/>
      <c r="E103" s="297"/>
      <c r="F103" s="197" t="s">
        <v>294</v>
      </c>
      <c r="G103" s="198"/>
      <c r="H103" s="198"/>
      <c r="I103" s="198"/>
      <c r="J103" s="198"/>
      <c r="K103" s="198"/>
      <c r="L103" s="198"/>
      <c r="M103" s="198"/>
      <c r="N103" s="198"/>
      <c r="O103" s="199"/>
      <c r="P103" s="77"/>
    </row>
    <row r="104" spans="1:17" s="67" customFormat="1" ht="54.6" customHeight="1">
      <c r="A104" s="100"/>
      <c r="B104" s="278" t="s">
        <v>157</v>
      </c>
      <c r="C104" s="253"/>
      <c r="D104" s="253"/>
      <c r="E104" s="254"/>
      <c r="F104" s="249" t="s">
        <v>293</v>
      </c>
      <c r="G104" s="279"/>
      <c r="H104" s="279"/>
      <c r="I104" s="279"/>
      <c r="J104" s="279"/>
      <c r="K104" s="279"/>
      <c r="L104" s="279"/>
      <c r="M104" s="279"/>
      <c r="N104" s="279"/>
      <c r="O104" s="280"/>
      <c r="P104" s="77"/>
    </row>
    <row r="105" spans="1:17" s="67" customFormat="1" ht="54.6" customHeight="1">
      <c r="A105" s="100"/>
      <c r="B105" s="278" t="s">
        <v>158</v>
      </c>
      <c r="C105" s="253"/>
      <c r="D105" s="253"/>
      <c r="E105" s="253"/>
      <c r="F105" s="249" t="s">
        <v>295</v>
      </c>
      <c r="G105" s="279"/>
      <c r="H105" s="279"/>
      <c r="I105" s="279"/>
      <c r="J105" s="279"/>
      <c r="K105" s="279"/>
      <c r="L105" s="279"/>
      <c r="M105" s="279"/>
      <c r="N105" s="279"/>
      <c r="O105" s="280"/>
      <c r="P105" s="77"/>
    </row>
    <row r="106" spans="1:17" s="67" customFormat="1" ht="54.6" customHeight="1">
      <c r="A106" s="100"/>
      <c r="B106" s="278" t="s">
        <v>220</v>
      </c>
      <c r="C106" s="253"/>
      <c r="D106" s="253"/>
      <c r="E106" s="253"/>
      <c r="F106" s="249" t="s">
        <v>288</v>
      </c>
      <c r="G106" s="279"/>
      <c r="H106" s="279"/>
      <c r="I106" s="279"/>
      <c r="J106" s="279"/>
      <c r="K106" s="279"/>
      <c r="L106" s="279"/>
      <c r="M106" s="279"/>
      <c r="N106" s="279"/>
      <c r="O106" s="280"/>
      <c r="P106" s="77"/>
    </row>
    <row r="107" spans="1:17" s="67" customFormat="1" ht="54.6" customHeight="1">
      <c r="A107" s="100"/>
      <c r="B107" s="274" t="s">
        <v>159</v>
      </c>
      <c r="C107" s="275"/>
      <c r="D107" s="275"/>
      <c r="E107" s="275"/>
      <c r="F107" s="194" t="s">
        <v>289</v>
      </c>
      <c r="G107" s="195"/>
      <c r="H107" s="195"/>
      <c r="I107" s="195"/>
      <c r="J107" s="195"/>
      <c r="K107" s="195"/>
      <c r="L107" s="195"/>
      <c r="M107" s="195"/>
      <c r="N107" s="195"/>
      <c r="O107" s="196"/>
      <c r="P107" s="77"/>
    </row>
    <row r="108" spans="1:17" ht="19.149999999999999" customHeight="1">
      <c r="B108" s="129"/>
      <c r="C108" s="129"/>
      <c r="D108" s="129"/>
      <c r="E108" s="129"/>
      <c r="F108" s="129"/>
      <c r="G108" s="129"/>
      <c r="H108" s="129"/>
      <c r="I108" s="129"/>
      <c r="J108" s="129"/>
      <c r="K108" s="129"/>
      <c r="L108" s="129"/>
      <c r="M108" s="129"/>
      <c r="N108" s="129"/>
      <c r="O108" s="129"/>
      <c r="P108" s="129"/>
    </row>
    <row r="109" spans="1:17" ht="30" customHeight="1">
      <c r="B109" s="147" t="s">
        <v>285</v>
      </c>
      <c r="C109" s="148"/>
      <c r="D109" s="148"/>
      <c r="E109" s="134"/>
      <c r="F109" s="134"/>
      <c r="G109" s="134"/>
      <c r="H109" s="129"/>
      <c r="I109" s="129"/>
      <c r="J109" s="129"/>
      <c r="K109" s="129"/>
      <c r="L109" s="129"/>
      <c r="M109" s="129"/>
      <c r="N109" s="129"/>
      <c r="O109" s="129"/>
      <c r="P109" s="129"/>
    </row>
    <row r="110" spans="1:17" ht="4.9000000000000004" customHeight="1">
      <c r="B110" s="127"/>
      <c r="C110" s="76"/>
      <c r="D110" s="76"/>
      <c r="E110" s="129"/>
      <c r="F110" s="129"/>
      <c r="G110" s="129"/>
      <c r="H110" s="129"/>
      <c r="I110" s="129"/>
      <c r="J110" s="129"/>
      <c r="K110" s="129"/>
      <c r="L110" s="129"/>
      <c r="M110" s="129"/>
      <c r="N110" s="129"/>
      <c r="O110" s="129"/>
      <c r="P110" s="129"/>
    </row>
    <row r="111" spans="1:17" ht="96" customHeight="1">
      <c r="B111" s="258" t="s">
        <v>148</v>
      </c>
      <c r="C111" s="258"/>
      <c r="D111" s="258"/>
      <c r="E111" s="258"/>
      <c r="F111" s="244" t="s">
        <v>287</v>
      </c>
      <c r="G111" s="245"/>
      <c r="H111" s="245"/>
      <c r="I111" s="245"/>
      <c r="J111" s="245"/>
      <c r="K111" s="245"/>
      <c r="L111" s="245"/>
      <c r="M111" s="245"/>
      <c r="N111" s="245"/>
      <c r="O111" s="246"/>
      <c r="P111" s="75"/>
    </row>
  </sheetData>
  <mergeCells count="118">
    <mergeCell ref="F104:O104"/>
    <mergeCell ref="F105:O105"/>
    <mergeCell ref="F106:O106"/>
    <mergeCell ref="U16:X17"/>
    <mergeCell ref="I16:K16"/>
    <mergeCell ref="L16:N16"/>
    <mergeCell ref="I17:K17"/>
    <mergeCell ref="L17:N17"/>
    <mergeCell ref="B17:D18"/>
    <mergeCell ref="E17:H18"/>
    <mergeCell ref="B106:E106"/>
    <mergeCell ref="B87:E87"/>
    <mergeCell ref="B88:E88"/>
    <mergeCell ref="F98:O98"/>
    <mergeCell ref="B99:E99"/>
    <mergeCell ref="F99:O99"/>
    <mergeCell ref="B96:E96"/>
    <mergeCell ref="B100:O100"/>
    <mergeCell ref="B103:E103"/>
    <mergeCell ref="B104:E104"/>
    <mergeCell ref="B55:O55"/>
    <mergeCell ref="C64:H64"/>
    <mergeCell ref="F111:O111"/>
    <mergeCell ref="B62:O62"/>
    <mergeCell ref="B89:E89"/>
    <mergeCell ref="F89:O89"/>
    <mergeCell ref="B90:E90"/>
    <mergeCell ref="F90:O90"/>
    <mergeCell ref="B66:P66"/>
    <mergeCell ref="B95:E95"/>
    <mergeCell ref="B111:E111"/>
    <mergeCell ref="B98:E98"/>
    <mergeCell ref="B91:E91"/>
    <mergeCell ref="F91:O91"/>
    <mergeCell ref="F96:O96"/>
    <mergeCell ref="F97:O97"/>
    <mergeCell ref="F86:O86"/>
    <mergeCell ref="B67:P67"/>
    <mergeCell ref="B86:E86"/>
    <mergeCell ref="B78:O78"/>
    <mergeCell ref="B97:E97"/>
    <mergeCell ref="F87:O87"/>
    <mergeCell ref="F88:O88"/>
    <mergeCell ref="B107:E107"/>
    <mergeCell ref="F95:O95"/>
    <mergeCell ref="B105:E105"/>
    <mergeCell ref="N2:O2"/>
    <mergeCell ref="B3:O3"/>
    <mergeCell ref="C14:D14"/>
    <mergeCell ref="E27:O27"/>
    <mergeCell ref="B38:O38"/>
    <mergeCell ref="E26:H26"/>
    <mergeCell ref="I25:O25"/>
    <mergeCell ref="L22:N23"/>
    <mergeCell ref="O22:O23"/>
    <mergeCell ref="I26:O26"/>
    <mergeCell ref="E25:H25"/>
    <mergeCell ref="B28:D28"/>
    <mergeCell ref="I24:K24"/>
    <mergeCell ref="L24:N24"/>
    <mergeCell ref="B22:D23"/>
    <mergeCell ref="B9:D9"/>
    <mergeCell ref="L11:M11"/>
    <mergeCell ref="E21:O21"/>
    <mergeCell ref="E22:F22"/>
    <mergeCell ref="E23:F23"/>
    <mergeCell ref="G22:H22"/>
    <mergeCell ref="L18:N18"/>
    <mergeCell ref="B16:D16"/>
    <mergeCell ref="E16:H16"/>
    <mergeCell ref="F107:O107"/>
    <mergeCell ref="F103:O103"/>
    <mergeCell ref="S84:AG85"/>
    <mergeCell ref="B80:O83"/>
    <mergeCell ref="C51:D51"/>
    <mergeCell ref="B52:O52"/>
    <mergeCell ref="B41:O41"/>
    <mergeCell ref="B68:D68"/>
    <mergeCell ref="E68:O68"/>
    <mergeCell ref="B73:D73"/>
    <mergeCell ref="E73:O73"/>
    <mergeCell ref="B72:P72"/>
    <mergeCell ref="B70:O70"/>
    <mergeCell ref="B75:O75"/>
    <mergeCell ref="Q46:R46"/>
    <mergeCell ref="Q49:R49"/>
    <mergeCell ref="Q58:R58"/>
    <mergeCell ref="Q80:R80"/>
    <mergeCell ref="Q82:R82"/>
    <mergeCell ref="B58:O58"/>
    <mergeCell ref="C48:D48"/>
    <mergeCell ref="C54:D54"/>
    <mergeCell ref="B46:O46"/>
    <mergeCell ref="C57:D57"/>
    <mergeCell ref="B5:D5"/>
    <mergeCell ref="B7:D7"/>
    <mergeCell ref="I18:K18"/>
    <mergeCell ref="E5:I5"/>
    <mergeCell ref="E7:I7"/>
    <mergeCell ref="S82:AG83"/>
    <mergeCell ref="B27:D27"/>
    <mergeCell ref="B24:D24"/>
    <mergeCell ref="E24:F24"/>
    <mergeCell ref="G24:H24"/>
    <mergeCell ref="B31:O32"/>
    <mergeCell ref="C34:O34"/>
    <mergeCell ref="B35:O37"/>
    <mergeCell ref="C45:D45"/>
    <mergeCell ref="B42:O42"/>
    <mergeCell ref="B49:O49"/>
    <mergeCell ref="E28:H28"/>
    <mergeCell ref="I28:O28"/>
    <mergeCell ref="B11:D11"/>
    <mergeCell ref="G23:H23"/>
    <mergeCell ref="R16:T17"/>
    <mergeCell ref="H11:I11"/>
    <mergeCell ref="I22:K23"/>
    <mergeCell ref="B21:D21"/>
  </mergeCells>
  <phoneticPr fontId="1"/>
  <printOptions horizontalCentered="1"/>
  <pageMargins left="0.70866141732283472" right="0.59055118110236227" top="0.74803149606299213" bottom="0.55118110236220474" header="0.51181102362204722" footer="0.31496062992125984"/>
  <pageSetup paperSize="9" scale="57" fitToHeight="0" orientation="portrait" r:id="rId1"/>
  <rowBreaks count="2" manualBreakCount="2">
    <brk id="43" max="15" man="1"/>
    <brk id="78" max="15" man="1"/>
  </rowBreaks>
  <colBreaks count="1" manualBreakCount="1">
    <brk id="1" max="126" man="1"/>
  </colBreaks>
  <drawing r:id="rId2"/>
  <legacyDrawing r:id="rId3"/>
  <mc:AlternateContent xmlns:mc="http://schemas.openxmlformats.org/markup-compatibility/2006">
    <mc:Choice Requires="x14">
      <controls>
        <mc:AlternateContent xmlns:mc="http://schemas.openxmlformats.org/markup-compatibility/2006">
          <mc:Choice Requires="x14">
            <control shapeId="4105" r:id="rId4" name="X01Y60_30_CB2">
              <controlPr defaultSize="0" autoFill="0" autoLine="0" autoPict="0" altText="">
                <anchor moveWithCells="1">
                  <from>
                    <xdr:col>4</xdr:col>
                    <xdr:colOff>38100</xdr:colOff>
                    <xdr:row>20</xdr:row>
                    <xdr:rowOff>95250</xdr:rowOff>
                  </from>
                  <to>
                    <xdr:col>5</xdr:col>
                    <xdr:colOff>333375</xdr:colOff>
                    <xdr:row>20</xdr:row>
                    <xdr:rowOff>304800</xdr:rowOff>
                  </to>
                </anchor>
              </controlPr>
            </control>
          </mc:Choice>
        </mc:AlternateContent>
        <mc:AlternateContent xmlns:mc="http://schemas.openxmlformats.org/markup-compatibility/2006">
          <mc:Choice Requires="x14">
            <control shapeId="4106" r:id="rId5" name="X01Y60_30_CB2">
              <controlPr defaultSize="0" autoFill="0" autoLine="0" autoPict="0" altText="">
                <anchor moveWithCells="1">
                  <from>
                    <xdr:col>5</xdr:col>
                    <xdr:colOff>257175</xdr:colOff>
                    <xdr:row>20</xdr:row>
                    <xdr:rowOff>95250</xdr:rowOff>
                  </from>
                  <to>
                    <xdr:col>6</xdr:col>
                    <xdr:colOff>552450</xdr:colOff>
                    <xdr:row>20</xdr:row>
                    <xdr:rowOff>304800</xdr:rowOff>
                  </to>
                </anchor>
              </controlPr>
            </control>
          </mc:Choice>
        </mc:AlternateContent>
        <mc:AlternateContent xmlns:mc="http://schemas.openxmlformats.org/markup-compatibility/2006">
          <mc:Choice Requires="x14">
            <control shapeId="4107" r:id="rId6" name="X01Y60_30_CB2">
              <controlPr defaultSize="0" autoFill="0" autoLine="0" autoPict="0" altText="">
                <anchor moveWithCells="1">
                  <from>
                    <xdr:col>6</xdr:col>
                    <xdr:colOff>304800</xdr:colOff>
                    <xdr:row>20</xdr:row>
                    <xdr:rowOff>95250</xdr:rowOff>
                  </from>
                  <to>
                    <xdr:col>7</xdr:col>
                    <xdr:colOff>600075</xdr:colOff>
                    <xdr:row>20</xdr:row>
                    <xdr:rowOff>304800</xdr:rowOff>
                  </to>
                </anchor>
              </controlPr>
            </control>
          </mc:Choice>
        </mc:AlternateContent>
        <mc:AlternateContent xmlns:mc="http://schemas.openxmlformats.org/markup-compatibility/2006">
          <mc:Choice Requires="x14">
            <control shapeId="4108" r:id="rId7" name="X01Y60_30_CB2">
              <controlPr defaultSize="0" autoFill="0" autoLine="0" autoPict="0" altText="">
                <anchor moveWithCells="1">
                  <from>
                    <xdr:col>7</xdr:col>
                    <xdr:colOff>542925</xdr:colOff>
                    <xdr:row>20</xdr:row>
                    <xdr:rowOff>95250</xdr:rowOff>
                  </from>
                  <to>
                    <xdr:col>9</xdr:col>
                    <xdr:colOff>38100</xdr:colOff>
                    <xdr:row>20</xdr:row>
                    <xdr:rowOff>304800</xdr:rowOff>
                  </to>
                </anchor>
              </controlPr>
            </control>
          </mc:Choice>
        </mc:AlternateContent>
        <mc:AlternateContent xmlns:mc="http://schemas.openxmlformats.org/markup-compatibility/2006">
          <mc:Choice Requires="x14">
            <control shapeId="4109" r:id="rId8" name="X01Y60_30_CB2">
              <controlPr defaultSize="0" autoFill="0" autoLine="0" autoPict="0" altText="">
                <anchor moveWithCells="1">
                  <from>
                    <xdr:col>8</xdr:col>
                    <xdr:colOff>800100</xdr:colOff>
                    <xdr:row>20</xdr:row>
                    <xdr:rowOff>95250</xdr:rowOff>
                  </from>
                  <to>
                    <xdr:col>10</xdr:col>
                    <xdr:colOff>266700</xdr:colOff>
                    <xdr:row>20</xdr:row>
                    <xdr:rowOff>304800</xdr:rowOff>
                  </to>
                </anchor>
              </controlPr>
            </control>
          </mc:Choice>
        </mc:AlternateContent>
        <mc:AlternateContent xmlns:mc="http://schemas.openxmlformats.org/markup-compatibility/2006">
          <mc:Choice Requires="x14">
            <control shapeId="4110" r:id="rId9" name="X01Y60_30_CB2">
              <controlPr defaultSize="0" autoFill="0" autoLine="0" autoPict="0" altText="">
                <anchor moveWithCells="1">
                  <from>
                    <xdr:col>10</xdr:col>
                    <xdr:colOff>76200</xdr:colOff>
                    <xdr:row>20</xdr:row>
                    <xdr:rowOff>95250</xdr:rowOff>
                  </from>
                  <to>
                    <xdr:col>11</xdr:col>
                    <xdr:colOff>371475</xdr:colOff>
                    <xdr:row>20</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U50"/>
  <sheetViews>
    <sheetView showZeros="0" topLeftCell="A16" zoomScaleNormal="100" zoomScaleSheetLayoutView="85" zoomScalePageLayoutView="40" workbookViewId="0">
      <selection activeCell="R42" sqref="R42:R43"/>
    </sheetView>
  </sheetViews>
  <sheetFormatPr defaultColWidth="9" defaultRowHeight="13.5"/>
  <cols>
    <col min="1" max="2" width="3.5" style="3" customWidth="1"/>
    <col min="3" max="3" width="4.5" style="3" customWidth="1"/>
    <col min="4" max="4" width="1.625" style="3" customWidth="1"/>
    <col min="5" max="5" width="13.5" style="3" customWidth="1"/>
    <col min="6" max="6" width="3.625" style="3" customWidth="1"/>
    <col min="7" max="7" width="7.375" style="3" customWidth="1"/>
    <col min="8" max="8" width="7.5" style="3" customWidth="1"/>
    <col min="9" max="9" width="4" style="4" customWidth="1"/>
    <col min="10" max="21" width="11.75" style="3" customWidth="1"/>
    <col min="22" max="256" width="9" style="3"/>
    <col min="257" max="258" width="3.5" style="3" customWidth="1"/>
    <col min="259" max="259" width="4.5" style="3" customWidth="1"/>
    <col min="260" max="260" width="1.625" style="3" customWidth="1"/>
    <col min="261" max="261" width="13.5" style="3" customWidth="1"/>
    <col min="262" max="262" width="3.625" style="3" customWidth="1"/>
    <col min="263" max="263" width="7.375" style="3" customWidth="1"/>
    <col min="264" max="264" width="7.5" style="3" customWidth="1"/>
    <col min="265" max="265" width="4" style="3" customWidth="1"/>
    <col min="266" max="277" width="11.75" style="3" customWidth="1"/>
    <col min="278" max="512" width="9" style="3"/>
    <col min="513" max="514" width="3.5" style="3" customWidth="1"/>
    <col min="515" max="515" width="4.5" style="3" customWidth="1"/>
    <col min="516" max="516" width="1.625" style="3" customWidth="1"/>
    <col min="517" max="517" width="13.5" style="3" customWidth="1"/>
    <col min="518" max="518" width="3.625" style="3" customWidth="1"/>
    <col min="519" max="519" width="7.375" style="3" customWidth="1"/>
    <col min="520" max="520" width="7.5" style="3" customWidth="1"/>
    <col min="521" max="521" width="4" style="3" customWidth="1"/>
    <col min="522" max="533" width="11.75" style="3" customWidth="1"/>
    <col min="534" max="768" width="9" style="3"/>
    <col min="769" max="770" width="3.5" style="3" customWidth="1"/>
    <col min="771" max="771" width="4.5" style="3" customWidth="1"/>
    <col min="772" max="772" width="1.625" style="3" customWidth="1"/>
    <col min="773" max="773" width="13.5" style="3" customWidth="1"/>
    <col min="774" max="774" width="3.625" style="3" customWidth="1"/>
    <col min="775" max="775" width="7.375" style="3" customWidth="1"/>
    <col min="776" max="776" width="7.5" style="3" customWidth="1"/>
    <col min="777" max="777" width="4" style="3" customWidth="1"/>
    <col min="778" max="789" width="11.75" style="3" customWidth="1"/>
    <col min="790" max="1024" width="9" style="3"/>
    <col min="1025" max="1026" width="3.5" style="3" customWidth="1"/>
    <col min="1027" max="1027" width="4.5" style="3" customWidth="1"/>
    <col min="1028" max="1028" width="1.625" style="3" customWidth="1"/>
    <col min="1029" max="1029" width="13.5" style="3" customWidth="1"/>
    <col min="1030" max="1030" width="3.625" style="3" customWidth="1"/>
    <col min="1031" max="1031" width="7.375" style="3" customWidth="1"/>
    <col min="1032" max="1032" width="7.5" style="3" customWidth="1"/>
    <col min="1033" max="1033" width="4" style="3" customWidth="1"/>
    <col min="1034" max="1045" width="11.75" style="3" customWidth="1"/>
    <col min="1046" max="1280" width="9" style="3"/>
    <col min="1281" max="1282" width="3.5" style="3" customWidth="1"/>
    <col min="1283" max="1283" width="4.5" style="3" customWidth="1"/>
    <col min="1284" max="1284" width="1.625" style="3" customWidth="1"/>
    <col min="1285" max="1285" width="13.5" style="3" customWidth="1"/>
    <col min="1286" max="1286" width="3.625" style="3" customWidth="1"/>
    <col min="1287" max="1287" width="7.375" style="3" customWidth="1"/>
    <col min="1288" max="1288" width="7.5" style="3" customWidth="1"/>
    <col min="1289" max="1289" width="4" style="3" customWidth="1"/>
    <col min="1290" max="1301" width="11.75" style="3" customWidth="1"/>
    <col min="1302" max="1536" width="9" style="3"/>
    <col min="1537" max="1538" width="3.5" style="3" customWidth="1"/>
    <col min="1539" max="1539" width="4.5" style="3" customWidth="1"/>
    <col min="1540" max="1540" width="1.625" style="3" customWidth="1"/>
    <col min="1541" max="1541" width="13.5" style="3" customWidth="1"/>
    <col min="1542" max="1542" width="3.625" style="3" customWidth="1"/>
    <col min="1543" max="1543" width="7.375" style="3" customWidth="1"/>
    <col min="1544" max="1544" width="7.5" style="3" customWidth="1"/>
    <col min="1545" max="1545" width="4" style="3" customWidth="1"/>
    <col min="1546" max="1557" width="11.75" style="3" customWidth="1"/>
    <col min="1558" max="1792" width="9" style="3"/>
    <col min="1793" max="1794" width="3.5" style="3" customWidth="1"/>
    <col min="1795" max="1795" width="4.5" style="3" customWidth="1"/>
    <col min="1796" max="1796" width="1.625" style="3" customWidth="1"/>
    <col min="1797" max="1797" width="13.5" style="3" customWidth="1"/>
    <col min="1798" max="1798" width="3.625" style="3" customWidth="1"/>
    <col min="1799" max="1799" width="7.375" style="3" customWidth="1"/>
    <col min="1800" max="1800" width="7.5" style="3" customWidth="1"/>
    <col min="1801" max="1801" width="4" style="3" customWidth="1"/>
    <col min="1802" max="1813" width="11.75" style="3" customWidth="1"/>
    <col min="1814" max="2048" width="9" style="3"/>
    <col min="2049" max="2050" width="3.5" style="3" customWidth="1"/>
    <col min="2051" max="2051" width="4.5" style="3" customWidth="1"/>
    <col min="2052" max="2052" width="1.625" style="3" customWidth="1"/>
    <col min="2053" max="2053" width="13.5" style="3" customWidth="1"/>
    <col min="2054" max="2054" width="3.625" style="3" customWidth="1"/>
    <col min="2055" max="2055" width="7.375" style="3" customWidth="1"/>
    <col min="2056" max="2056" width="7.5" style="3" customWidth="1"/>
    <col min="2057" max="2057" width="4" style="3" customWidth="1"/>
    <col min="2058" max="2069" width="11.75" style="3" customWidth="1"/>
    <col min="2070" max="2304" width="9" style="3"/>
    <col min="2305" max="2306" width="3.5" style="3" customWidth="1"/>
    <col min="2307" max="2307" width="4.5" style="3" customWidth="1"/>
    <col min="2308" max="2308" width="1.625" style="3" customWidth="1"/>
    <col min="2309" max="2309" width="13.5" style="3" customWidth="1"/>
    <col min="2310" max="2310" width="3.625" style="3" customWidth="1"/>
    <col min="2311" max="2311" width="7.375" style="3" customWidth="1"/>
    <col min="2312" max="2312" width="7.5" style="3" customWidth="1"/>
    <col min="2313" max="2313" width="4" style="3" customWidth="1"/>
    <col min="2314" max="2325" width="11.75" style="3" customWidth="1"/>
    <col min="2326" max="2560" width="9" style="3"/>
    <col min="2561" max="2562" width="3.5" style="3" customWidth="1"/>
    <col min="2563" max="2563" width="4.5" style="3" customWidth="1"/>
    <col min="2564" max="2564" width="1.625" style="3" customWidth="1"/>
    <col min="2565" max="2565" width="13.5" style="3" customWidth="1"/>
    <col min="2566" max="2566" width="3.625" style="3" customWidth="1"/>
    <col min="2567" max="2567" width="7.375" style="3" customWidth="1"/>
    <col min="2568" max="2568" width="7.5" style="3" customWidth="1"/>
    <col min="2569" max="2569" width="4" style="3" customWidth="1"/>
    <col min="2570" max="2581" width="11.75" style="3" customWidth="1"/>
    <col min="2582" max="2816" width="9" style="3"/>
    <col min="2817" max="2818" width="3.5" style="3" customWidth="1"/>
    <col min="2819" max="2819" width="4.5" style="3" customWidth="1"/>
    <col min="2820" max="2820" width="1.625" style="3" customWidth="1"/>
    <col min="2821" max="2821" width="13.5" style="3" customWidth="1"/>
    <col min="2822" max="2822" width="3.625" style="3" customWidth="1"/>
    <col min="2823" max="2823" width="7.375" style="3" customWidth="1"/>
    <col min="2824" max="2824" width="7.5" style="3" customWidth="1"/>
    <col min="2825" max="2825" width="4" style="3" customWidth="1"/>
    <col min="2826" max="2837" width="11.75" style="3" customWidth="1"/>
    <col min="2838" max="3072" width="9" style="3"/>
    <col min="3073" max="3074" width="3.5" style="3" customWidth="1"/>
    <col min="3075" max="3075" width="4.5" style="3" customWidth="1"/>
    <col min="3076" max="3076" width="1.625" style="3" customWidth="1"/>
    <col min="3077" max="3077" width="13.5" style="3" customWidth="1"/>
    <col min="3078" max="3078" width="3.625" style="3" customWidth="1"/>
    <col min="3079" max="3079" width="7.375" style="3" customWidth="1"/>
    <col min="3080" max="3080" width="7.5" style="3" customWidth="1"/>
    <col min="3081" max="3081" width="4" style="3" customWidth="1"/>
    <col min="3082" max="3093" width="11.75" style="3" customWidth="1"/>
    <col min="3094" max="3328" width="9" style="3"/>
    <col min="3329" max="3330" width="3.5" style="3" customWidth="1"/>
    <col min="3331" max="3331" width="4.5" style="3" customWidth="1"/>
    <col min="3332" max="3332" width="1.625" style="3" customWidth="1"/>
    <col min="3333" max="3333" width="13.5" style="3" customWidth="1"/>
    <col min="3334" max="3334" width="3.625" style="3" customWidth="1"/>
    <col min="3335" max="3335" width="7.375" style="3" customWidth="1"/>
    <col min="3336" max="3336" width="7.5" style="3" customWidth="1"/>
    <col min="3337" max="3337" width="4" style="3" customWidth="1"/>
    <col min="3338" max="3349" width="11.75" style="3" customWidth="1"/>
    <col min="3350" max="3584" width="9" style="3"/>
    <col min="3585" max="3586" width="3.5" style="3" customWidth="1"/>
    <col min="3587" max="3587" width="4.5" style="3" customWidth="1"/>
    <col min="3588" max="3588" width="1.625" style="3" customWidth="1"/>
    <col min="3589" max="3589" width="13.5" style="3" customWidth="1"/>
    <col min="3590" max="3590" width="3.625" style="3" customWidth="1"/>
    <col min="3591" max="3591" width="7.375" style="3" customWidth="1"/>
    <col min="3592" max="3592" width="7.5" style="3" customWidth="1"/>
    <col min="3593" max="3593" width="4" style="3" customWidth="1"/>
    <col min="3594" max="3605" width="11.75" style="3" customWidth="1"/>
    <col min="3606" max="3840" width="9" style="3"/>
    <col min="3841" max="3842" width="3.5" style="3" customWidth="1"/>
    <col min="3843" max="3843" width="4.5" style="3" customWidth="1"/>
    <col min="3844" max="3844" width="1.625" style="3" customWidth="1"/>
    <col min="3845" max="3845" width="13.5" style="3" customWidth="1"/>
    <col min="3846" max="3846" width="3.625" style="3" customWidth="1"/>
    <col min="3847" max="3847" width="7.375" style="3" customWidth="1"/>
    <col min="3848" max="3848" width="7.5" style="3" customWidth="1"/>
    <col min="3849" max="3849" width="4" style="3" customWidth="1"/>
    <col min="3850" max="3861" width="11.75" style="3" customWidth="1"/>
    <col min="3862" max="4096" width="9" style="3"/>
    <col min="4097" max="4098" width="3.5" style="3" customWidth="1"/>
    <col min="4099" max="4099" width="4.5" style="3" customWidth="1"/>
    <col min="4100" max="4100" width="1.625" style="3" customWidth="1"/>
    <col min="4101" max="4101" width="13.5" style="3" customWidth="1"/>
    <col min="4102" max="4102" width="3.625" style="3" customWidth="1"/>
    <col min="4103" max="4103" width="7.375" style="3" customWidth="1"/>
    <col min="4104" max="4104" width="7.5" style="3" customWidth="1"/>
    <col min="4105" max="4105" width="4" style="3" customWidth="1"/>
    <col min="4106" max="4117" width="11.75" style="3" customWidth="1"/>
    <col min="4118" max="4352" width="9" style="3"/>
    <col min="4353" max="4354" width="3.5" style="3" customWidth="1"/>
    <col min="4355" max="4355" width="4.5" style="3" customWidth="1"/>
    <col min="4356" max="4356" width="1.625" style="3" customWidth="1"/>
    <col min="4357" max="4357" width="13.5" style="3" customWidth="1"/>
    <col min="4358" max="4358" width="3.625" style="3" customWidth="1"/>
    <col min="4359" max="4359" width="7.375" style="3" customWidth="1"/>
    <col min="4360" max="4360" width="7.5" style="3" customWidth="1"/>
    <col min="4361" max="4361" width="4" style="3" customWidth="1"/>
    <col min="4362" max="4373" width="11.75" style="3" customWidth="1"/>
    <col min="4374" max="4608" width="9" style="3"/>
    <col min="4609" max="4610" width="3.5" style="3" customWidth="1"/>
    <col min="4611" max="4611" width="4.5" style="3" customWidth="1"/>
    <col min="4612" max="4612" width="1.625" style="3" customWidth="1"/>
    <col min="4613" max="4613" width="13.5" style="3" customWidth="1"/>
    <col min="4614" max="4614" width="3.625" style="3" customWidth="1"/>
    <col min="4615" max="4615" width="7.375" style="3" customWidth="1"/>
    <col min="4616" max="4616" width="7.5" style="3" customWidth="1"/>
    <col min="4617" max="4617" width="4" style="3" customWidth="1"/>
    <col min="4618" max="4629" width="11.75" style="3" customWidth="1"/>
    <col min="4630" max="4864" width="9" style="3"/>
    <col min="4865" max="4866" width="3.5" style="3" customWidth="1"/>
    <col min="4867" max="4867" width="4.5" style="3" customWidth="1"/>
    <col min="4868" max="4868" width="1.625" style="3" customWidth="1"/>
    <col min="4869" max="4869" width="13.5" style="3" customWidth="1"/>
    <col min="4870" max="4870" width="3.625" style="3" customWidth="1"/>
    <col min="4871" max="4871" width="7.375" style="3" customWidth="1"/>
    <col min="4872" max="4872" width="7.5" style="3" customWidth="1"/>
    <col min="4873" max="4873" width="4" style="3" customWidth="1"/>
    <col min="4874" max="4885" width="11.75" style="3" customWidth="1"/>
    <col min="4886" max="5120" width="9" style="3"/>
    <col min="5121" max="5122" width="3.5" style="3" customWidth="1"/>
    <col min="5123" max="5123" width="4.5" style="3" customWidth="1"/>
    <col min="5124" max="5124" width="1.625" style="3" customWidth="1"/>
    <col min="5125" max="5125" width="13.5" style="3" customWidth="1"/>
    <col min="5126" max="5126" width="3.625" style="3" customWidth="1"/>
    <col min="5127" max="5127" width="7.375" style="3" customWidth="1"/>
    <col min="5128" max="5128" width="7.5" style="3" customWidth="1"/>
    <col min="5129" max="5129" width="4" style="3" customWidth="1"/>
    <col min="5130" max="5141" width="11.75" style="3" customWidth="1"/>
    <col min="5142" max="5376" width="9" style="3"/>
    <col min="5377" max="5378" width="3.5" style="3" customWidth="1"/>
    <col min="5379" max="5379" width="4.5" style="3" customWidth="1"/>
    <col min="5380" max="5380" width="1.625" style="3" customWidth="1"/>
    <col min="5381" max="5381" width="13.5" style="3" customWidth="1"/>
    <col min="5382" max="5382" width="3.625" style="3" customWidth="1"/>
    <col min="5383" max="5383" width="7.375" style="3" customWidth="1"/>
    <col min="5384" max="5384" width="7.5" style="3" customWidth="1"/>
    <col min="5385" max="5385" width="4" style="3" customWidth="1"/>
    <col min="5386" max="5397" width="11.75" style="3" customWidth="1"/>
    <col min="5398" max="5632" width="9" style="3"/>
    <col min="5633" max="5634" width="3.5" style="3" customWidth="1"/>
    <col min="5635" max="5635" width="4.5" style="3" customWidth="1"/>
    <col min="5636" max="5636" width="1.625" style="3" customWidth="1"/>
    <col min="5637" max="5637" width="13.5" style="3" customWidth="1"/>
    <col min="5638" max="5638" width="3.625" style="3" customWidth="1"/>
    <col min="5639" max="5639" width="7.375" style="3" customWidth="1"/>
    <col min="5640" max="5640" width="7.5" style="3" customWidth="1"/>
    <col min="5641" max="5641" width="4" style="3" customWidth="1"/>
    <col min="5642" max="5653" width="11.75" style="3" customWidth="1"/>
    <col min="5654" max="5888" width="9" style="3"/>
    <col min="5889" max="5890" width="3.5" style="3" customWidth="1"/>
    <col min="5891" max="5891" width="4.5" style="3" customWidth="1"/>
    <col min="5892" max="5892" width="1.625" style="3" customWidth="1"/>
    <col min="5893" max="5893" width="13.5" style="3" customWidth="1"/>
    <col min="5894" max="5894" width="3.625" style="3" customWidth="1"/>
    <col min="5895" max="5895" width="7.375" style="3" customWidth="1"/>
    <col min="5896" max="5896" width="7.5" style="3" customWidth="1"/>
    <col min="5897" max="5897" width="4" style="3" customWidth="1"/>
    <col min="5898" max="5909" width="11.75" style="3" customWidth="1"/>
    <col min="5910" max="6144" width="9" style="3"/>
    <col min="6145" max="6146" width="3.5" style="3" customWidth="1"/>
    <col min="6147" max="6147" width="4.5" style="3" customWidth="1"/>
    <col min="6148" max="6148" width="1.625" style="3" customWidth="1"/>
    <col min="6149" max="6149" width="13.5" style="3" customWidth="1"/>
    <col min="6150" max="6150" width="3.625" style="3" customWidth="1"/>
    <col min="6151" max="6151" width="7.375" style="3" customWidth="1"/>
    <col min="6152" max="6152" width="7.5" style="3" customWidth="1"/>
    <col min="6153" max="6153" width="4" style="3" customWidth="1"/>
    <col min="6154" max="6165" width="11.75" style="3" customWidth="1"/>
    <col min="6166" max="6400" width="9" style="3"/>
    <col min="6401" max="6402" width="3.5" style="3" customWidth="1"/>
    <col min="6403" max="6403" width="4.5" style="3" customWidth="1"/>
    <col min="6404" max="6404" width="1.625" style="3" customWidth="1"/>
    <col min="6405" max="6405" width="13.5" style="3" customWidth="1"/>
    <col min="6406" max="6406" width="3.625" style="3" customWidth="1"/>
    <col min="6407" max="6407" width="7.375" style="3" customWidth="1"/>
    <col min="6408" max="6408" width="7.5" style="3" customWidth="1"/>
    <col min="6409" max="6409" width="4" style="3" customWidth="1"/>
    <col min="6410" max="6421" width="11.75" style="3" customWidth="1"/>
    <col min="6422" max="6656" width="9" style="3"/>
    <col min="6657" max="6658" width="3.5" style="3" customWidth="1"/>
    <col min="6659" max="6659" width="4.5" style="3" customWidth="1"/>
    <col min="6660" max="6660" width="1.625" style="3" customWidth="1"/>
    <col min="6661" max="6661" width="13.5" style="3" customWidth="1"/>
    <col min="6662" max="6662" width="3.625" style="3" customWidth="1"/>
    <col min="6663" max="6663" width="7.375" style="3" customWidth="1"/>
    <col min="6664" max="6664" width="7.5" style="3" customWidth="1"/>
    <col min="6665" max="6665" width="4" style="3" customWidth="1"/>
    <col min="6666" max="6677" width="11.75" style="3" customWidth="1"/>
    <col min="6678" max="6912" width="9" style="3"/>
    <col min="6913" max="6914" width="3.5" style="3" customWidth="1"/>
    <col min="6915" max="6915" width="4.5" style="3" customWidth="1"/>
    <col min="6916" max="6916" width="1.625" style="3" customWidth="1"/>
    <col min="6917" max="6917" width="13.5" style="3" customWidth="1"/>
    <col min="6918" max="6918" width="3.625" style="3" customWidth="1"/>
    <col min="6919" max="6919" width="7.375" style="3" customWidth="1"/>
    <col min="6920" max="6920" width="7.5" style="3" customWidth="1"/>
    <col min="6921" max="6921" width="4" style="3" customWidth="1"/>
    <col min="6922" max="6933" width="11.75" style="3" customWidth="1"/>
    <col min="6934" max="7168" width="9" style="3"/>
    <col min="7169" max="7170" width="3.5" style="3" customWidth="1"/>
    <col min="7171" max="7171" width="4.5" style="3" customWidth="1"/>
    <col min="7172" max="7172" width="1.625" style="3" customWidth="1"/>
    <col min="7173" max="7173" width="13.5" style="3" customWidth="1"/>
    <col min="7174" max="7174" width="3.625" style="3" customWidth="1"/>
    <col min="7175" max="7175" width="7.375" style="3" customWidth="1"/>
    <col min="7176" max="7176" width="7.5" style="3" customWidth="1"/>
    <col min="7177" max="7177" width="4" style="3" customWidth="1"/>
    <col min="7178" max="7189" width="11.75" style="3" customWidth="1"/>
    <col min="7190" max="7424" width="9" style="3"/>
    <col min="7425" max="7426" width="3.5" style="3" customWidth="1"/>
    <col min="7427" max="7427" width="4.5" style="3" customWidth="1"/>
    <col min="7428" max="7428" width="1.625" style="3" customWidth="1"/>
    <col min="7429" max="7429" width="13.5" style="3" customWidth="1"/>
    <col min="7430" max="7430" width="3.625" style="3" customWidth="1"/>
    <col min="7431" max="7431" width="7.375" style="3" customWidth="1"/>
    <col min="7432" max="7432" width="7.5" style="3" customWidth="1"/>
    <col min="7433" max="7433" width="4" style="3" customWidth="1"/>
    <col min="7434" max="7445" width="11.75" style="3" customWidth="1"/>
    <col min="7446" max="7680" width="9" style="3"/>
    <col min="7681" max="7682" width="3.5" style="3" customWidth="1"/>
    <col min="7683" max="7683" width="4.5" style="3" customWidth="1"/>
    <col min="7684" max="7684" width="1.625" style="3" customWidth="1"/>
    <col min="7685" max="7685" width="13.5" style="3" customWidth="1"/>
    <col min="7686" max="7686" width="3.625" style="3" customWidth="1"/>
    <col min="7687" max="7687" width="7.375" style="3" customWidth="1"/>
    <col min="7688" max="7688" width="7.5" style="3" customWidth="1"/>
    <col min="7689" max="7689" width="4" style="3" customWidth="1"/>
    <col min="7690" max="7701" width="11.75" style="3" customWidth="1"/>
    <col min="7702" max="7936" width="9" style="3"/>
    <col min="7937" max="7938" width="3.5" style="3" customWidth="1"/>
    <col min="7939" max="7939" width="4.5" style="3" customWidth="1"/>
    <col min="7940" max="7940" width="1.625" style="3" customWidth="1"/>
    <col min="7941" max="7941" width="13.5" style="3" customWidth="1"/>
    <col min="7942" max="7942" width="3.625" style="3" customWidth="1"/>
    <col min="7943" max="7943" width="7.375" style="3" customWidth="1"/>
    <col min="7944" max="7944" width="7.5" style="3" customWidth="1"/>
    <col min="7945" max="7945" width="4" style="3" customWidth="1"/>
    <col min="7946" max="7957" width="11.75" style="3" customWidth="1"/>
    <col min="7958" max="8192" width="9" style="3"/>
    <col min="8193" max="8194" width="3.5" style="3" customWidth="1"/>
    <col min="8195" max="8195" width="4.5" style="3" customWidth="1"/>
    <col min="8196" max="8196" width="1.625" style="3" customWidth="1"/>
    <col min="8197" max="8197" width="13.5" style="3" customWidth="1"/>
    <col min="8198" max="8198" width="3.625" style="3" customWidth="1"/>
    <col min="8199" max="8199" width="7.375" style="3" customWidth="1"/>
    <col min="8200" max="8200" width="7.5" style="3" customWidth="1"/>
    <col min="8201" max="8201" width="4" style="3" customWidth="1"/>
    <col min="8202" max="8213" width="11.75" style="3" customWidth="1"/>
    <col min="8214" max="8448" width="9" style="3"/>
    <col min="8449" max="8450" width="3.5" style="3" customWidth="1"/>
    <col min="8451" max="8451" width="4.5" style="3" customWidth="1"/>
    <col min="8452" max="8452" width="1.625" style="3" customWidth="1"/>
    <col min="8453" max="8453" width="13.5" style="3" customWidth="1"/>
    <col min="8454" max="8454" width="3.625" style="3" customWidth="1"/>
    <col min="8455" max="8455" width="7.375" style="3" customWidth="1"/>
    <col min="8456" max="8456" width="7.5" style="3" customWidth="1"/>
    <col min="8457" max="8457" width="4" style="3" customWidth="1"/>
    <col min="8458" max="8469" width="11.75" style="3" customWidth="1"/>
    <col min="8470" max="8704" width="9" style="3"/>
    <col min="8705" max="8706" width="3.5" style="3" customWidth="1"/>
    <col min="8707" max="8707" width="4.5" style="3" customWidth="1"/>
    <col min="8708" max="8708" width="1.625" style="3" customWidth="1"/>
    <col min="8709" max="8709" width="13.5" style="3" customWidth="1"/>
    <col min="8710" max="8710" width="3.625" style="3" customWidth="1"/>
    <col min="8711" max="8711" width="7.375" style="3" customWidth="1"/>
    <col min="8712" max="8712" width="7.5" style="3" customWidth="1"/>
    <col min="8713" max="8713" width="4" style="3" customWidth="1"/>
    <col min="8714" max="8725" width="11.75" style="3" customWidth="1"/>
    <col min="8726" max="8960" width="9" style="3"/>
    <col min="8961" max="8962" width="3.5" style="3" customWidth="1"/>
    <col min="8963" max="8963" width="4.5" style="3" customWidth="1"/>
    <col min="8964" max="8964" width="1.625" style="3" customWidth="1"/>
    <col min="8965" max="8965" width="13.5" style="3" customWidth="1"/>
    <col min="8966" max="8966" width="3.625" style="3" customWidth="1"/>
    <col min="8967" max="8967" width="7.375" style="3" customWidth="1"/>
    <col min="8968" max="8968" width="7.5" style="3" customWidth="1"/>
    <col min="8969" max="8969" width="4" style="3" customWidth="1"/>
    <col min="8970" max="8981" width="11.75" style="3" customWidth="1"/>
    <col min="8982" max="9216" width="9" style="3"/>
    <col min="9217" max="9218" width="3.5" style="3" customWidth="1"/>
    <col min="9219" max="9219" width="4.5" style="3" customWidth="1"/>
    <col min="9220" max="9220" width="1.625" style="3" customWidth="1"/>
    <col min="9221" max="9221" width="13.5" style="3" customWidth="1"/>
    <col min="9222" max="9222" width="3.625" style="3" customWidth="1"/>
    <col min="9223" max="9223" width="7.375" style="3" customWidth="1"/>
    <col min="9224" max="9224" width="7.5" style="3" customWidth="1"/>
    <col min="9225" max="9225" width="4" style="3" customWidth="1"/>
    <col min="9226" max="9237" width="11.75" style="3" customWidth="1"/>
    <col min="9238" max="9472" width="9" style="3"/>
    <col min="9473" max="9474" width="3.5" style="3" customWidth="1"/>
    <col min="9475" max="9475" width="4.5" style="3" customWidth="1"/>
    <col min="9476" max="9476" width="1.625" style="3" customWidth="1"/>
    <col min="9477" max="9477" width="13.5" style="3" customWidth="1"/>
    <col min="9478" max="9478" width="3.625" style="3" customWidth="1"/>
    <col min="9479" max="9479" width="7.375" style="3" customWidth="1"/>
    <col min="9480" max="9480" width="7.5" style="3" customWidth="1"/>
    <col min="9481" max="9481" width="4" style="3" customWidth="1"/>
    <col min="9482" max="9493" width="11.75" style="3" customWidth="1"/>
    <col min="9494" max="9728" width="9" style="3"/>
    <col min="9729" max="9730" width="3.5" style="3" customWidth="1"/>
    <col min="9731" max="9731" width="4.5" style="3" customWidth="1"/>
    <col min="9732" max="9732" width="1.625" style="3" customWidth="1"/>
    <col min="9733" max="9733" width="13.5" style="3" customWidth="1"/>
    <col min="9734" max="9734" width="3.625" style="3" customWidth="1"/>
    <col min="9735" max="9735" width="7.375" style="3" customWidth="1"/>
    <col min="9736" max="9736" width="7.5" style="3" customWidth="1"/>
    <col min="9737" max="9737" width="4" style="3" customWidth="1"/>
    <col min="9738" max="9749" width="11.75" style="3" customWidth="1"/>
    <col min="9750" max="9984" width="9" style="3"/>
    <col min="9985" max="9986" width="3.5" style="3" customWidth="1"/>
    <col min="9987" max="9987" width="4.5" style="3" customWidth="1"/>
    <col min="9988" max="9988" width="1.625" style="3" customWidth="1"/>
    <col min="9989" max="9989" width="13.5" style="3" customWidth="1"/>
    <col min="9990" max="9990" width="3.625" style="3" customWidth="1"/>
    <col min="9991" max="9991" width="7.375" style="3" customWidth="1"/>
    <col min="9992" max="9992" width="7.5" style="3" customWidth="1"/>
    <col min="9993" max="9993" width="4" style="3" customWidth="1"/>
    <col min="9994" max="10005" width="11.75" style="3" customWidth="1"/>
    <col min="10006" max="10240" width="9" style="3"/>
    <col min="10241" max="10242" width="3.5" style="3" customWidth="1"/>
    <col min="10243" max="10243" width="4.5" style="3" customWidth="1"/>
    <col min="10244" max="10244" width="1.625" style="3" customWidth="1"/>
    <col min="10245" max="10245" width="13.5" style="3" customWidth="1"/>
    <col min="10246" max="10246" width="3.625" style="3" customWidth="1"/>
    <col min="10247" max="10247" width="7.375" style="3" customWidth="1"/>
    <col min="10248" max="10248" width="7.5" style="3" customWidth="1"/>
    <col min="10249" max="10249" width="4" style="3" customWidth="1"/>
    <col min="10250" max="10261" width="11.75" style="3" customWidth="1"/>
    <col min="10262" max="10496" width="9" style="3"/>
    <col min="10497" max="10498" width="3.5" style="3" customWidth="1"/>
    <col min="10499" max="10499" width="4.5" style="3" customWidth="1"/>
    <col min="10500" max="10500" width="1.625" style="3" customWidth="1"/>
    <col min="10501" max="10501" width="13.5" style="3" customWidth="1"/>
    <col min="10502" max="10502" width="3.625" style="3" customWidth="1"/>
    <col min="10503" max="10503" width="7.375" style="3" customWidth="1"/>
    <col min="10504" max="10504" width="7.5" style="3" customWidth="1"/>
    <col min="10505" max="10505" width="4" style="3" customWidth="1"/>
    <col min="10506" max="10517" width="11.75" style="3" customWidth="1"/>
    <col min="10518" max="10752" width="9" style="3"/>
    <col min="10753" max="10754" width="3.5" style="3" customWidth="1"/>
    <col min="10755" max="10755" width="4.5" style="3" customWidth="1"/>
    <col min="10756" max="10756" width="1.625" style="3" customWidth="1"/>
    <col min="10757" max="10757" width="13.5" style="3" customWidth="1"/>
    <col min="10758" max="10758" width="3.625" style="3" customWidth="1"/>
    <col min="10759" max="10759" width="7.375" style="3" customWidth="1"/>
    <col min="10760" max="10760" width="7.5" style="3" customWidth="1"/>
    <col min="10761" max="10761" width="4" style="3" customWidth="1"/>
    <col min="10762" max="10773" width="11.75" style="3" customWidth="1"/>
    <col min="10774" max="11008" width="9" style="3"/>
    <col min="11009" max="11010" width="3.5" style="3" customWidth="1"/>
    <col min="11011" max="11011" width="4.5" style="3" customWidth="1"/>
    <col min="11012" max="11012" width="1.625" style="3" customWidth="1"/>
    <col min="11013" max="11013" width="13.5" style="3" customWidth="1"/>
    <col min="11014" max="11014" width="3.625" style="3" customWidth="1"/>
    <col min="11015" max="11015" width="7.375" style="3" customWidth="1"/>
    <col min="11016" max="11016" width="7.5" style="3" customWidth="1"/>
    <col min="11017" max="11017" width="4" style="3" customWidth="1"/>
    <col min="11018" max="11029" width="11.75" style="3" customWidth="1"/>
    <col min="11030" max="11264" width="9" style="3"/>
    <col min="11265" max="11266" width="3.5" style="3" customWidth="1"/>
    <col min="11267" max="11267" width="4.5" style="3" customWidth="1"/>
    <col min="11268" max="11268" width="1.625" style="3" customWidth="1"/>
    <col min="11269" max="11269" width="13.5" style="3" customWidth="1"/>
    <col min="11270" max="11270" width="3.625" style="3" customWidth="1"/>
    <col min="11271" max="11271" width="7.375" style="3" customWidth="1"/>
    <col min="11272" max="11272" width="7.5" style="3" customWidth="1"/>
    <col min="11273" max="11273" width="4" style="3" customWidth="1"/>
    <col min="11274" max="11285" width="11.75" style="3" customWidth="1"/>
    <col min="11286" max="11520" width="9" style="3"/>
    <col min="11521" max="11522" width="3.5" style="3" customWidth="1"/>
    <col min="11523" max="11523" width="4.5" style="3" customWidth="1"/>
    <col min="11524" max="11524" width="1.625" style="3" customWidth="1"/>
    <col min="11525" max="11525" width="13.5" style="3" customWidth="1"/>
    <col min="11526" max="11526" width="3.625" style="3" customWidth="1"/>
    <col min="11527" max="11527" width="7.375" style="3" customWidth="1"/>
    <col min="11528" max="11528" width="7.5" style="3" customWidth="1"/>
    <col min="11529" max="11529" width="4" style="3" customWidth="1"/>
    <col min="11530" max="11541" width="11.75" style="3" customWidth="1"/>
    <col min="11542" max="11776" width="9" style="3"/>
    <col min="11777" max="11778" width="3.5" style="3" customWidth="1"/>
    <col min="11779" max="11779" width="4.5" style="3" customWidth="1"/>
    <col min="11780" max="11780" width="1.625" style="3" customWidth="1"/>
    <col min="11781" max="11781" width="13.5" style="3" customWidth="1"/>
    <col min="11782" max="11782" width="3.625" style="3" customWidth="1"/>
    <col min="11783" max="11783" width="7.375" style="3" customWidth="1"/>
    <col min="11784" max="11784" width="7.5" style="3" customWidth="1"/>
    <col min="11785" max="11785" width="4" style="3" customWidth="1"/>
    <col min="11786" max="11797" width="11.75" style="3" customWidth="1"/>
    <col min="11798" max="12032" width="9" style="3"/>
    <col min="12033" max="12034" width="3.5" style="3" customWidth="1"/>
    <col min="12035" max="12035" width="4.5" style="3" customWidth="1"/>
    <col min="12036" max="12036" width="1.625" style="3" customWidth="1"/>
    <col min="12037" max="12037" width="13.5" style="3" customWidth="1"/>
    <col min="12038" max="12038" width="3.625" style="3" customWidth="1"/>
    <col min="12039" max="12039" width="7.375" style="3" customWidth="1"/>
    <col min="12040" max="12040" width="7.5" style="3" customWidth="1"/>
    <col min="12041" max="12041" width="4" style="3" customWidth="1"/>
    <col min="12042" max="12053" width="11.75" style="3" customWidth="1"/>
    <col min="12054" max="12288" width="9" style="3"/>
    <col min="12289" max="12290" width="3.5" style="3" customWidth="1"/>
    <col min="12291" max="12291" width="4.5" style="3" customWidth="1"/>
    <col min="12292" max="12292" width="1.625" style="3" customWidth="1"/>
    <col min="12293" max="12293" width="13.5" style="3" customWidth="1"/>
    <col min="12294" max="12294" width="3.625" style="3" customWidth="1"/>
    <col min="12295" max="12295" width="7.375" style="3" customWidth="1"/>
    <col min="12296" max="12296" width="7.5" style="3" customWidth="1"/>
    <col min="12297" max="12297" width="4" style="3" customWidth="1"/>
    <col min="12298" max="12309" width="11.75" style="3" customWidth="1"/>
    <col min="12310" max="12544" width="9" style="3"/>
    <col min="12545" max="12546" width="3.5" style="3" customWidth="1"/>
    <col min="12547" max="12547" width="4.5" style="3" customWidth="1"/>
    <col min="12548" max="12548" width="1.625" style="3" customWidth="1"/>
    <col min="12549" max="12549" width="13.5" style="3" customWidth="1"/>
    <col min="12550" max="12550" width="3.625" style="3" customWidth="1"/>
    <col min="12551" max="12551" width="7.375" style="3" customWidth="1"/>
    <col min="12552" max="12552" width="7.5" style="3" customWidth="1"/>
    <col min="12553" max="12553" width="4" style="3" customWidth="1"/>
    <col min="12554" max="12565" width="11.75" style="3" customWidth="1"/>
    <col min="12566" max="12800" width="9" style="3"/>
    <col min="12801" max="12802" width="3.5" style="3" customWidth="1"/>
    <col min="12803" max="12803" width="4.5" style="3" customWidth="1"/>
    <col min="12804" max="12804" width="1.625" style="3" customWidth="1"/>
    <col min="12805" max="12805" width="13.5" style="3" customWidth="1"/>
    <col min="12806" max="12806" width="3.625" style="3" customWidth="1"/>
    <col min="12807" max="12807" width="7.375" style="3" customWidth="1"/>
    <col min="12808" max="12808" width="7.5" style="3" customWidth="1"/>
    <col min="12809" max="12809" width="4" style="3" customWidth="1"/>
    <col min="12810" max="12821" width="11.75" style="3" customWidth="1"/>
    <col min="12822" max="13056" width="9" style="3"/>
    <col min="13057" max="13058" width="3.5" style="3" customWidth="1"/>
    <col min="13059" max="13059" width="4.5" style="3" customWidth="1"/>
    <col min="13060" max="13060" width="1.625" style="3" customWidth="1"/>
    <col min="13061" max="13061" width="13.5" style="3" customWidth="1"/>
    <col min="13062" max="13062" width="3.625" style="3" customWidth="1"/>
    <col min="13063" max="13063" width="7.375" style="3" customWidth="1"/>
    <col min="13064" max="13064" width="7.5" style="3" customWidth="1"/>
    <col min="13065" max="13065" width="4" style="3" customWidth="1"/>
    <col min="13066" max="13077" width="11.75" style="3" customWidth="1"/>
    <col min="13078" max="13312" width="9" style="3"/>
    <col min="13313" max="13314" width="3.5" style="3" customWidth="1"/>
    <col min="13315" max="13315" width="4.5" style="3" customWidth="1"/>
    <col min="13316" max="13316" width="1.625" style="3" customWidth="1"/>
    <col min="13317" max="13317" width="13.5" style="3" customWidth="1"/>
    <col min="13318" max="13318" width="3.625" style="3" customWidth="1"/>
    <col min="13319" max="13319" width="7.375" style="3" customWidth="1"/>
    <col min="13320" max="13320" width="7.5" style="3" customWidth="1"/>
    <col min="13321" max="13321" width="4" style="3" customWidth="1"/>
    <col min="13322" max="13333" width="11.75" style="3" customWidth="1"/>
    <col min="13334" max="13568" width="9" style="3"/>
    <col min="13569" max="13570" width="3.5" style="3" customWidth="1"/>
    <col min="13571" max="13571" width="4.5" style="3" customWidth="1"/>
    <col min="13572" max="13572" width="1.625" style="3" customWidth="1"/>
    <col min="13573" max="13573" width="13.5" style="3" customWidth="1"/>
    <col min="13574" max="13574" width="3.625" style="3" customWidth="1"/>
    <col min="13575" max="13575" width="7.375" style="3" customWidth="1"/>
    <col min="13576" max="13576" width="7.5" style="3" customWidth="1"/>
    <col min="13577" max="13577" width="4" style="3" customWidth="1"/>
    <col min="13578" max="13589" width="11.75" style="3" customWidth="1"/>
    <col min="13590" max="13824" width="9" style="3"/>
    <col min="13825" max="13826" width="3.5" style="3" customWidth="1"/>
    <col min="13827" max="13827" width="4.5" style="3" customWidth="1"/>
    <col min="13828" max="13828" width="1.625" style="3" customWidth="1"/>
    <col min="13829" max="13829" width="13.5" style="3" customWidth="1"/>
    <col min="13830" max="13830" width="3.625" style="3" customWidth="1"/>
    <col min="13831" max="13831" width="7.375" style="3" customWidth="1"/>
    <col min="13832" max="13832" width="7.5" style="3" customWidth="1"/>
    <col min="13833" max="13833" width="4" style="3" customWidth="1"/>
    <col min="13834" max="13845" width="11.75" style="3" customWidth="1"/>
    <col min="13846" max="14080" width="9" style="3"/>
    <col min="14081" max="14082" width="3.5" style="3" customWidth="1"/>
    <col min="14083" max="14083" width="4.5" style="3" customWidth="1"/>
    <col min="14084" max="14084" width="1.625" style="3" customWidth="1"/>
    <col min="14085" max="14085" width="13.5" style="3" customWidth="1"/>
    <col min="14086" max="14086" width="3.625" style="3" customWidth="1"/>
    <col min="14087" max="14087" width="7.375" style="3" customWidth="1"/>
    <col min="14088" max="14088" width="7.5" style="3" customWidth="1"/>
    <col min="14089" max="14089" width="4" style="3" customWidth="1"/>
    <col min="14090" max="14101" width="11.75" style="3" customWidth="1"/>
    <col min="14102" max="14336" width="9" style="3"/>
    <col min="14337" max="14338" width="3.5" style="3" customWidth="1"/>
    <col min="14339" max="14339" width="4.5" style="3" customWidth="1"/>
    <col min="14340" max="14340" width="1.625" style="3" customWidth="1"/>
    <col min="14341" max="14341" width="13.5" style="3" customWidth="1"/>
    <col min="14342" max="14342" width="3.625" style="3" customWidth="1"/>
    <col min="14343" max="14343" width="7.375" style="3" customWidth="1"/>
    <col min="14344" max="14344" width="7.5" style="3" customWidth="1"/>
    <col min="14345" max="14345" width="4" style="3" customWidth="1"/>
    <col min="14346" max="14357" width="11.75" style="3" customWidth="1"/>
    <col min="14358" max="14592" width="9" style="3"/>
    <col min="14593" max="14594" width="3.5" style="3" customWidth="1"/>
    <col min="14595" max="14595" width="4.5" style="3" customWidth="1"/>
    <col min="14596" max="14596" width="1.625" style="3" customWidth="1"/>
    <col min="14597" max="14597" width="13.5" style="3" customWidth="1"/>
    <col min="14598" max="14598" width="3.625" style="3" customWidth="1"/>
    <col min="14599" max="14599" width="7.375" style="3" customWidth="1"/>
    <col min="14600" max="14600" width="7.5" style="3" customWidth="1"/>
    <col min="14601" max="14601" width="4" style="3" customWidth="1"/>
    <col min="14602" max="14613" width="11.75" style="3" customWidth="1"/>
    <col min="14614" max="14848" width="9" style="3"/>
    <col min="14849" max="14850" width="3.5" style="3" customWidth="1"/>
    <col min="14851" max="14851" width="4.5" style="3" customWidth="1"/>
    <col min="14852" max="14852" width="1.625" style="3" customWidth="1"/>
    <col min="14853" max="14853" width="13.5" style="3" customWidth="1"/>
    <col min="14854" max="14854" width="3.625" style="3" customWidth="1"/>
    <col min="14855" max="14855" width="7.375" style="3" customWidth="1"/>
    <col min="14856" max="14856" width="7.5" style="3" customWidth="1"/>
    <col min="14857" max="14857" width="4" style="3" customWidth="1"/>
    <col min="14858" max="14869" width="11.75" style="3" customWidth="1"/>
    <col min="14870" max="15104" width="9" style="3"/>
    <col min="15105" max="15106" width="3.5" style="3" customWidth="1"/>
    <col min="15107" max="15107" width="4.5" style="3" customWidth="1"/>
    <col min="15108" max="15108" width="1.625" style="3" customWidth="1"/>
    <col min="15109" max="15109" width="13.5" style="3" customWidth="1"/>
    <col min="15110" max="15110" width="3.625" style="3" customWidth="1"/>
    <col min="15111" max="15111" width="7.375" style="3" customWidth="1"/>
    <col min="15112" max="15112" width="7.5" style="3" customWidth="1"/>
    <col min="15113" max="15113" width="4" style="3" customWidth="1"/>
    <col min="15114" max="15125" width="11.75" style="3" customWidth="1"/>
    <col min="15126" max="15360" width="9" style="3"/>
    <col min="15361" max="15362" width="3.5" style="3" customWidth="1"/>
    <col min="15363" max="15363" width="4.5" style="3" customWidth="1"/>
    <col min="15364" max="15364" width="1.625" style="3" customWidth="1"/>
    <col min="15365" max="15365" width="13.5" style="3" customWidth="1"/>
    <col min="15366" max="15366" width="3.625" style="3" customWidth="1"/>
    <col min="15367" max="15367" width="7.375" style="3" customWidth="1"/>
    <col min="15368" max="15368" width="7.5" style="3" customWidth="1"/>
    <col min="15369" max="15369" width="4" style="3" customWidth="1"/>
    <col min="15370" max="15381" width="11.75" style="3" customWidth="1"/>
    <col min="15382" max="15616" width="9" style="3"/>
    <col min="15617" max="15618" width="3.5" style="3" customWidth="1"/>
    <col min="15619" max="15619" width="4.5" style="3" customWidth="1"/>
    <col min="15620" max="15620" width="1.625" style="3" customWidth="1"/>
    <col min="15621" max="15621" width="13.5" style="3" customWidth="1"/>
    <col min="15622" max="15622" width="3.625" style="3" customWidth="1"/>
    <col min="15623" max="15623" width="7.375" style="3" customWidth="1"/>
    <col min="15624" max="15624" width="7.5" style="3" customWidth="1"/>
    <col min="15625" max="15625" width="4" style="3" customWidth="1"/>
    <col min="15626" max="15637" width="11.75" style="3" customWidth="1"/>
    <col min="15638" max="15872" width="9" style="3"/>
    <col min="15873" max="15874" width="3.5" style="3" customWidth="1"/>
    <col min="15875" max="15875" width="4.5" style="3" customWidth="1"/>
    <col min="15876" max="15876" width="1.625" style="3" customWidth="1"/>
    <col min="15877" max="15877" width="13.5" style="3" customWidth="1"/>
    <col min="15878" max="15878" width="3.625" style="3" customWidth="1"/>
    <col min="15879" max="15879" width="7.375" style="3" customWidth="1"/>
    <col min="15880" max="15880" width="7.5" style="3" customWidth="1"/>
    <col min="15881" max="15881" width="4" style="3" customWidth="1"/>
    <col min="15882" max="15893" width="11.75" style="3" customWidth="1"/>
    <col min="15894" max="16128" width="9" style="3"/>
    <col min="16129" max="16130" width="3.5" style="3" customWidth="1"/>
    <col min="16131" max="16131" width="4.5" style="3" customWidth="1"/>
    <col min="16132" max="16132" width="1.625" style="3" customWidth="1"/>
    <col min="16133" max="16133" width="13.5" style="3" customWidth="1"/>
    <col min="16134" max="16134" width="3.625" style="3" customWidth="1"/>
    <col min="16135" max="16135" width="7.375" style="3" customWidth="1"/>
    <col min="16136" max="16136" width="7.5" style="3" customWidth="1"/>
    <col min="16137" max="16137" width="4" style="3" customWidth="1"/>
    <col min="16138" max="16149" width="11.75" style="3" customWidth="1"/>
    <col min="16150" max="16384" width="9" style="3"/>
  </cols>
  <sheetData>
    <row r="1" spans="1:21">
      <c r="U1" s="4" t="s">
        <v>1</v>
      </c>
    </row>
    <row r="2" spans="1:21" s="9" customFormat="1" ht="18" customHeight="1">
      <c r="A2" s="5"/>
      <c r="B2" s="6"/>
      <c r="C2" s="6"/>
      <c r="D2" s="6"/>
      <c r="E2" s="6"/>
      <c r="F2" s="6"/>
      <c r="G2" s="6"/>
      <c r="H2" s="7" t="s">
        <v>2</v>
      </c>
      <c r="I2" s="8"/>
      <c r="J2" s="306" t="s">
        <v>272</v>
      </c>
      <c r="K2" s="306" t="s">
        <v>270</v>
      </c>
      <c r="L2" s="304" t="s">
        <v>271</v>
      </c>
      <c r="M2" s="306" t="s">
        <v>253</v>
      </c>
      <c r="N2" s="306" t="s">
        <v>254</v>
      </c>
      <c r="O2" s="306" t="s">
        <v>255</v>
      </c>
      <c r="P2" s="306" t="s">
        <v>256</v>
      </c>
      <c r="Q2" s="306" t="s">
        <v>257</v>
      </c>
      <c r="R2" s="309" t="s">
        <v>258</v>
      </c>
      <c r="S2" s="306" t="s">
        <v>259</v>
      </c>
      <c r="T2" s="306" t="s">
        <v>260</v>
      </c>
      <c r="U2" s="306" t="s">
        <v>261</v>
      </c>
    </row>
    <row r="3" spans="1:21" s="9" customFormat="1" ht="30" customHeight="1">
      <c r="A3" s="10"/>
      <c r="B3" s="11" t="s">
        <v>3</v>
      </c>
      <c r="C3" s="11"/>
      <c r="D3" s="11"/>
      <c r="E3" s="11"/>
      <c r="F3" s="11"/>
      <c r="G3" s="11"/>
      <c r="H3" s="11"/>
      <c r="I3" s="12"/>
      <c r="J3" s="307"/>
      <c r="K3" s="307"/>
      <c r="L3" s="305"/>
      <c r="M3" s="308"/>
      <c r="N3" s="311"/>
      <c r="O3" s="311"/>
      <c r="P3" s="311"/>
      <c r="Q3" s="311"/>
      <c r="R3" s="310"/>
      <c r="S3" s="311"/>
      <c r="T3" s="311"/>
      <c r="U3" s="311"/>
    </row>
    <row r="4" spans="1:21" s="17" customFormat="1" ht="13.5" customHeight="1">
      <c r="A4" s="319" t="s">
        <v>4</v>
      </c>
      <c r="B4" s="319" t="s">
        <v>5</v>
      </c>
      <c r="C4" s="13" t="s">
        <v>6</v>
      </c>
      <c r="D4" s="302" t="s">
        <v>7</v>
      </c>
      <c r="E4" s="302"/>
      <c r="F4" s="302"/>
      <c r="G4" s="302"/>
      <c r="H4" s="14"/>
      <c r="I4" s="15" t="s">
        <v>8</v>
      </c>
      <c r="J4" s="16">
        <f>SUM(J5:J7)</f>
        <v>195601</v>
      </c>
      <c r="K4" s="16">
        <f>SUM(K5:K7)</f>
        <v>193897</v>
      </c>
      <c r="L4" s="16">
        <f t="shared" ref="L4:U4" si="0">SUM(L5:L7)</f>
        <v>188923</v>
      </c>
      <c r="M4" s="16">
        <f>SUM(M5:M7)</f>
        <v>195086</v>
      </c>
      <c r="N4" s="16">
        <f t="shared" si="0"/>
        <v>191839</v>
      </c>
      <c r="O4" s="16">
        <f t="shared" si="0"/>
        <v>189921</v>
      </c>
      <c r="P4" s="16">
        <f t="shared" si="0"/>
        <v>188023</v>
      </c>
      <c r="Q4" s="16">
        <f t="shared" si="0"/>
        <v>186144</v>
      </c>
      <c r="R4" s="16">
        <f t="shared" si="0"/>
        <v>184283</v>
      </c>
      <c r="S4" s="16">
        <f t="shared" si="0"/>
        <v>182440</v>
      </c>
      <c r="T4" s="16">
        <f t="shared" si="0"/>
        <v>180616</v>
      </c>
      <c r="U4" s="16">
        <f t="shared" si="0"/>
        <v>178810</v>
      </c>
    </row>
    <row r="5" spans="1:21" s="17" customFormat="1" ht="13.5" customHeight="1">
      <c r="A5" s="320"/>
      <c r="B5" s="320"/>
      <c r="C5" s="18" t="s">
        <v>9</v>
      </c>
      <c r="D5" s="19"/>
      <c r="E5" s="302" t="s">
        <v>10</v>
      </c>
      <c r="F5" s="302"/>
      <c r="G5" s="302"/>
      <c r="H5" s="302"/>
      <c r="I5" s="303"/>
      <c r="J5" s="20">
        <v>195560</v>
      </c>
      <c r="K5" s="20">
        <v>193822</v>
      </c>
      <c r="L5" s="20">
        <v>188040</v>
      </c>
      <c r="M5" s="20">
        <v>193704</v>
      </c>
      <c r="N5" s="20">
        <v>191767</v>
      </c>
      <c r="O5" s="20">
        <v>189849</v>
      </c>
      <c r="P5" s="20">
        <v>187951</v>
      </c>
      <c r="Q5" s="20">
        <v>186072</v>
      </c>
      <c r="R5" s="20">
        <v>184211</v>
      </c>
      <c r="S5" s="20">
        <v>182368</v>
      </c>
      <c r="T5" s="20">
        <v>180544</v>
      </c>
      <c r="U5" s="20">
        <v>178738</v>
      </c>
    </row>
    <row r="6" spans="1:21" s="17" customFormat="1" ht="13.5" customHeight="1">
      <c r="A6" s="320"/>
      <c r="B6" s="320"/>
      <c r="C6" s="18" t="s">
        <v>11</v>
      </c>
      <c r="D6" s="19"/>
      <c r="E6" s="302" t="s">
        <v>12</v>
      </c>
      <c r="F6" s="302"/>
      <c r="G6" s="302"/>
      <c r="H6" s="14"/>
      <c r="I6" s="15" t="s">
        <v>13</v>
      </c>
      <c r="J6" s="20"/>
      <c r="K6" s="20"/>
      <c r="L6" s="20"/>
      <c r="M6" s="20"/>
      <c r="N6" s="20"/>
      <c r="O6" s="20"/>
      <c r="P6" s="20"/>
      <c r="Q6" s="20"/>
      <c r="R6" s="20"/>
      <c r="S6" s="20"/>
      <c r="T6" s="20"/>
      <c r="U6" s="20"/>
    </row>
    <row r="7" spans="1:21" s="17" customFormat="1" ht="13.5" customHeight="1">
      <c r="A7" s="320"/>
      <c r="B7" s="320"/>
      <c r="C7" s="18" t="s">
        <v>14</v>
      </c>
      <c r="D7" s="19"/>
      <c r="E7" s="302" t="s">
        <v>15</v>
      </c>
      <c r="F7" s="302"/>
      <c r="G7" s="302"/>
      <c r="H7" s="302"/>
      <c r="I7" s="303"/>
      <c r="J7" s="20">
        <v>41</v>
      </c>
      <c r="K7" s="20">
        <v>75</v>
      </c>
      <c r="L7" s="20">
        <v>883</v>
      </c>
      <c r="M7" s="20">
        <v>1382</v>
      </c>
      <c r="N7" s="20">
        <v>72</v>
      </c>
      <c r="O7" s="20">
        <f>N7</f>
        <v>72</v>
      </c>
      <c r="P7" s="20">
        <f t="shared" ref="P7:U7" si="1">O7</f>
        <v>72</v>
      </c>
      <c r="Q7" s="20">
        <f t="shared" si="1"/>
        <v>72</v>
      </c>
      <c r="R7" s="20">
        <f t="shared" si="1"/>
        <v>72</v>
      </c>
      <c r="S7" s="20">
        <f t="shared" si="1"/>
        <v>72</v>
      </c>
      <c r="T7" s="20">
        <f t="shared" si="1"/>
        <v>72</v>
      </c>
      <c r="U7" s="20">
        <f t="shared" si="1"/>
        <v>72</v>
      </c>
    </row>
    <row r="8" spans="1:21" s="17" customFormat="1" ht="13.5" customHeight="1">
      <c r="A8" s="320"/>
      <c r="B8" s="320"/>
      <c r="C8" s="13" t="s">
        <v>16</v>
      </c>
      <c r="D8" s="302" t="s">
        <v>17</v>
      </c>
      <c r="E8" s="302"/>
      <c r="F8" s="302"/>
      <c r="G8" s="302"/>
      <c r="H8" s="302"/>
      <c r="I8" s="303"/>
      <c r="J8" s="16">
        <f>J9+J12+J13</f>
        <v>198279</v>
      </c>
      <c r="K8" s="16">
        <f t="shared" ref="K8:U8" si="2">K9+K12+K13</f>
        <v>212988</v>
      </c>
      <c r="L8" s="16">
        <f t="shared" si="2"/>
        <v>200209</v>
      </c>
      <c r="M8" s="16">
        <f>M9+M12+M13</f>
        <v>173406</v>
      </c>
      <c r="N8" s="16">
        <f t="shared" si="2"/>
        <v>165498</v>
      </c>
      <c r="O8" s="16">
        <f t="shared" si="2"/>
        <v>158971</v>
      </c>
      <c r="P8" s="16">
        <f t="shared" si="2"/>
        <v>149587</v>
      </c>
      <c r="Q8" s="16">
        <f t="shared" si="2"/>
        <v>142021</v>
      </c>
      <c r="R8" s="16">
        <f t="shared" si="2"/>
        <v>136023</v>
      </c>
      <c r="S8" s="16">
        <f t="shared" si="2"/>
        <v>135163</v>
      </c>
      <c r="T8" s="16">
        <f t="shared" si="2"/>
        <v>138561</v>
      </c>
      <c r="U8" s="16">
        <f t="shared" si="2"/>
        <v>116342</v>
      </c>
    </row>
    <row r="9" spans="1:21" s="17" customFormat="1" ht="13.5" customHeight="1">
      <c r="A9" s="320"/>
      <c r="B9" s="320"/>
      <c r="C9" s="21" t="s">
        <v>9</v>
      </c>
      <c r="D9" s="22"/>
      <c r="E9" s="312" t="s">
        <v>18</v>
      </c>
      <c r="F9" s="312"/>
      <c r="G9" s="312"/>
      <c r="H9" s="312"/>
      <c r="I9" s="313"/>
      <c r="J9" s="16">
        <f>J10+J11</f>
        <v>106168</v>
      </c>
      <c r="K9" s="16">
        <f t="shared" ref="K9:U9" si="3">K10+K11</f>
        <v>121670</v>
      </c>
      <c r="L9" s="16">
        <f t="shared" si="3"/>
        <v>112083</v>
      </c>
      <c r="M9" s="16">
        <f t="shared" si="3"/>
        <v>86491</v>
      </c>
      <c r="N9" s="16">
        <f t="shared" si="3"/>
        <v>81228</v>
      </c>
      <c r="O9" s="16">
        <f t="shared" si="3"/>
        <v>77772</v>
      </c>
      <c r="P9" s="16">
        <f t="shared" si="3"/>
        <v>73381</v>
      </c>
      <c r="Q9" s="16">
        <f t="shared" si="3"/>
        <v>69248</v>
      </c>
      <c r="R9" s="16">
        <f t="shared" si="3"/>
        <v>64623</v>
      </c>
      <c r="S9" s="16">
        <f t="shared" si="3"/>
        <v>64623</v>
      </c>
      <c r="T9" s="16">
        <f t="shared" si="3"/>
        <v>69120</v>
      </c>
      <c r="U9" s="16">
        <f t="shared" si="3"/>
        <v>53543</v>
      </c>
    </row>
    <row r="10" spans="1:21" s="17" customFormat="1" ht="13.5" customHeight="1">
      <c r="A10" s="320"/>
      <c r="B10" s="320"/>
      <c r="C10" s="23"/>
      <c r="D10" s="24"/>
      <c r="E10" s="25"/>
      <c r="F10" s="314" t="s">
        <v>19</v>
      </c>
      <c r="G10" s="315"/>
      <c r="H10" s="315"/>
      <c r="I10" s="316"/>
      <c r="J10" s="20">
        <v>106168</v>
      </c>
      <c r="K10" s="20">
        <v>121670</v>
      </c>
      <c r="L10" s="20">
        <v>112083</v>
      </c>
      <c r="M10" s="20">
        <v>86491</v>
      </c>
      <c r="N10" s="20">
        <v>81228</v>
      </c>
      <c r="O10" s="20">
        <v>77772</v>
      </c>
      <c r="P10" s="20">
        <v>73381</v>
      </c>
      <c r="Q10" s="20">
        <v>69248</v>
      </c>
      <c r="R10" s="20">
        <v>64623</v>
      </c>
      <c r="S10" s="20">
        <v>64623</v>
      </c>
      <c r="T10" s="20">
        <v>69120</v>
      </c>
      <c r="U10" s="20">
        <v>53543</v>
      </c>
    </row>
    <row r="11" spans="1:21" s="17" customFormat="1" ht="13.5" customHeight="1">
      <c r="A11" s="320"/>
      <c r="B11" s="320"/>
      <c r="C11" s="26"/>
      <c r="D11" s="27"/>
      <c r="E11" s="28"/>
      <c r="F11" s="314" t="s">
        <v>20</v>
      </c>
      <c r="G11" s="315"/>
      <c r="H11" s="315"/>
      <c r="I11" s="316"/>
      <c r="J11" s="20"/>
      <c r="K11" s="20"/>
      <c r="L11" s="20"/>
      <c r="M11" s="20"/>
      <c r="N11" s="20"/>
      <c r="O11" s="20"/>
      <c r="P11" s="20"/>
      <c r="Q11" s="20"/>
      <c r="R11" s="20"/>
      <c r="S11" s="20"/>
      <c r="T11" s="20"/>
      <c r="U11" s="20"/>
    </row>
    <row r="12" spans="1:21" s="17" customFormat="1" ht="13.5" customHeight="1">
      <c r="A12" s="320"/>
      <c r="B12" s="320"/>
      <c r="C12" s="18" t="s">
        <v>21</v>
      </c>
      <c r="D12" s="27"/>
      <c r="E12" s="312" t="s">
        <v>22</v>
      </c>
      <c r="F12" s="312"/>
      <c r="G12" s="312"/>
      <c r="H12" s="312"/>
      <c r="I12" s="313"/>
      <c r="J12" s="20">
        <v>91239</v>
      </c>
      <c r="K12" s="20">
        <v>90906</v>
      </c>
      <c r="L12" s="20">
        <v>87765</v>
      </c>
      <c r="M12" s="20">
        <v>86685</v>
      </c>
      <c r="N12" s="20">
        <v>83949</v>
      </c>
      <c r="O12" s="20">
        <v>80878</v>
      </c>
      <c r="P12" s="20">
        <v>75885</v>
      </c>
      <c r="Q12" s="20">
        <v>72452</v>
      </c>
      <c r="R12" s="20">
        <v>71079</v>
      </c>
      <c r="S12" s="20">
        <v>70219</v>
      </c>
      <c r="T12" s="20">
        <v>69120</v>
      </c>
      <c r="U12" s="20">
        <v>62478</v>
      </c>
    </row>
    <row r="13" spans="1:21" s="17" customFormat="1" ht="13.5" customHeight="1">
      <c r="A13" s="320"/>
      <c r="B13" s="320"/>
      <c r="C13" s="18" t="s">
        <v>23</v>
      </c>
      <c r="D13" s="19"/>
      <c r="E13" s="302" t="s">
        <v>15</v>
      </c>
      <c r="F13" s="302"/>
      <c r="G13" s="302"/>
      <c r="H13" s="302"/>
      <c r="I13" s="303"/>
      <c r="J13" s="20">
        <v>872</v>
      </c>
      <c r="K13" s="20">
        <v>412</v>
      </c>
      <c r="L13" s="20">
        <v>361</v>
      </c>
      <c r="M13" s="20">
        <v>230</v>
      </c>
      <c r="N13" s="20">
        <v>321</v>
      </c>
      <c r="O13" s="20">
        <f>N13</f>
        <v>321</v>
      </c>
      <c r="P13" s="20">
        <f t="shared" ref="P13:U13" si="4">O13</f>
        <v>321</v>
      </c>
      <c r="Q13" s="20">
        <f t="shared" si="4"/>
        <v>321</v>
      </c>
      <c r="R13" s="20">
        <f t="shared" si="4"/>
        <v>321</v>
      </c>
      <c r="S13" s="20">
        <f t="shared" si="4"/>
        <v>321</v>
      </c>
      <c r="T13" s="20">
        <f t="shared" si="4"/>
        <v>321</v>
      </c>
      <c r="U13" s="20">
        <f t="shared" si="4"/>
        <v>321</v>
      </c>
    </row>
    <row r="14" spans="1:21" s="17" customFormat="1" ht="13.5" customHeight="1">
      <c r="A14" s="320"/>
      <c r="B14" s="321"/>
      <c r="C14" s="317" t="s">
        <v>24</v>
      </c>
      <c r="D14" s="318"/>
      <c r="E14" s="318"/>
      <c r="F14" s="318"/>
      <c r="G14" s="318"/>
      <c r="H14" s="318"/>
      <c r="I14" s="15" t="s">
        <v>25</v>
      </c>
      <c r="J14" s="16">
        <f>J4+J8</f>
        <v>393880</v>
      </c>
      <c r="K14" s="16">
        <f>K4+K8</f>
        <v>406885</v>
      </c>
      <c r="L14" s="16">
        <f t="shared" ref="L14:U14" si="5">L4+L8</f>
        <v>389132</v>
      </c>
      <c r="M14" s="16">
        <f t="shared" si="5"/>
        <v>368492</v>
      </c>
      <c r="N14" s="16">
        <f t="shared" si="5"/>
        <v>357337</v>
      </c>
      <c r="O14" s="16">
        <f t="shared" si="5"/>
        <v>348892</v>
      </c>
      <c r="P14" s="16">
        <f t="shared" si="5"/>
        <v>337610</v>
      </c>
      <c r="Q14" s="16">
        <f t="shared" si="5"/>
        <v>328165</v>
      </c>
      <c r="R14" s="16">
        <f t="shared" si="5"/>
        <v>320306</v>
      </c>
      <c r="S14" s="16">
        <f t="shared" si="5"/>
        <v>317603</v>
      </c>
      <c r="T14" s="16">
        <f t="shared" si="5"/>
        <v>319177</v>
      </c>
      <c r="U14" s="16">
        <f t="shared" si="5"/>
        <v>295152</v>
      </c>
    </row>
    <row r="15" spans="1:21" s="17" customFormat="1" ht="13.5" customHeight="1">
      <c r="A15" s="320"/>
      <c r="B15" s="319" t="s">
        <v>26</v>
      </c>
      <c r="C15" s="13" t="s">
        <v>27</v>
      </c>
      <c r="D15" s="302" t="s">
        <v>28</v>
      </c>
      <c r="E15" s="302"/>
      <c r="F15" s="302"/>
      <c r="G15" s="302"/>
      <c r="H15" s="302"/>
      <c r="I15" s="303"/>
      <c r="J15" s="16">
        <f>J16+J20+J25</f>
        <v>388389</v>
      </c>
      <c r="K15" s="16">
        <f>K16+K20+K25</f>
        <v>375007</v>
      </c>
      <c r="L15" s="16">
        <f>L16+L20+L25</f>
        <v>400416</v>
      </c>
      <c r="M15" s="16">
        <f t="shared" ref="M15:U15" si="6">M16+M20+M25</f>
        <v>381258</v>
      </c>
      <c r="N15" s="16">
        <f t="shared" si="6"/>
        <v>407477</v>
      </c>
      <c r="O15" s="16">
        <f t="shared" si="6"/>
        <v>395212</v>
      </c>
      <c r="P15" s="16">
        <f t="shared" si="6"/>
        <v>386071</v>
      </c>
      <c r="Q15" s="16">
        <f t="shared" si="6"/>
        <v>381183</v>
      </c>
      <c r="R15" s="16">
        <f t="shared" si="6"/>
        <v>199836</v>
      </c>
      <c r="S15" s="16">
        <f t="shared" si="6"/>
        <v>378923</v>
      </c>
      <c r="T15" s="16">
        <f t="shared" si="6"/>
        <v>372089</v>
      </c>
      <c r="U15" s="16">
        <f t="shared" si="6"/>
        <v>354232</v>
      </c>
    </row>
    <row r="16" spans="1:21" s="17" customFormat="1" ht="13.5" customHeight="1">
      <c r="A16" s="320"/>
      <c r="B16" s="320"/>
      <c r="C16" s="21" t="s">
        <v>29</v>
      </c>
      <c r="D16" s="22"/>
      <c r="E16" s="312" t="s">
        <v>30</v>
      </c>
      <c r="F16" s="302"/>
      <c r="G16" s="302"/>
      <c r="H16" s="302"/>
      <c r="I16" s="303"/>
      <c r="J16" s="29">
        <f>SUM(J17:J19)</f>
        <v>55299</v>
      </c>
      <c r="K16" s="29">
        <f t="shared" ref="K16:U16" si="7">SUM(K17:K19)</f>
        <v>52332</v>
      </c>
      <c r="L16" s="29">
        <f t="shared" si="7"/>
        <v>53266</v>
      </c>
      <c r="M16" s="29">
        <f t="shared" si="7"/>
        <v>52756</v>
      </c>
      <c r="N16" s="29">
        <f t="shared" si="7"/>
        <v>53266</v>
      </c>
      <c r="O16" s="29">
        <f t="shared" si="7"/>
        <v>53266</v>
      </c>
      <c r="P16" s="29">
        <f t="shared" si="7"/>
        <v>53266</v>
      </c>
      <c r="Q16" s="29">
        <f t="shared" si="7"/>
        <v>53266</v>
      </c>
      <c r="R16" s="29">
        <f t="shared" si="7"/>
        <v>53266</v>
      </c>
      <c r="S16" s="29">
        <f t="shared" si="7"/>
        <v>53266</v>
      </c>
      <c r="T16" s="29">
        <f t="shared" si="7"/>
        <v>53266</v>
      </c>
      <c r="U16" s="29">
        <f t="shared" si="7"/>
        <v>53266</v>
      </c>
    </row>
    <row r="17" spans="1:21" s="17" customFormat="1" ht="13.5" customHeight="1">
      <c r="A17" s="320"/>
      <c r="B17" s="320"/>
      <c r="C17" s="23"/>
      <c r="D17" s="24"/>
      <c r="E17" s="25"/>
      <c r="F17" s="314" t="s">
        <v>31</v>
      </c>
      <c r="G17" s="315"/>
      <c r="H17" s="315"/>
      <c r="I17" s="316"/>
      <c r="J17" s="20">
        <v>24976</v>
      </c>
      <c r="K17" s="20">
        <v>25028</v>
      </c>
      <c r="L17" s="20">
        <v>25179</v>
      </c>
      <c r="M17" s="20">
        <v>25588</v>
      </c>
      <c r="N17" s="20">
        <f>L17</f>
        <v>25179</v>
      </c>
      <c r="O17" s="20">
        <f>N17</f>
        <v>25179</v>
      </c>
      <c r="P17" s="20">
        <f>O17</f>
        <v>25179</v>
      </c>
      <c r="Q17" s="20">
        <f t="shared" ref="Q17:U17" si="8">O17</f>
        <v>25179</v>
      </c>
      <c r="R17" s="20">
        <f t="shared" si="8"/>
        <v>25179</v>
      </c>
      <c r="S17" s="20">
        <f t="shared" si="8"/>
        <v>25179</v>
      </c>
      <c r="T17" s="20">
        <f t="shared" si="8"/>
        <v>25179</v>
      </c>
      <c r="U17" s="20">
        <f t="shared" si="8"/>
        <v>25179</v>
      </c>
    </row>
    <row r="18" spans="1:21" s="17" customFormat="1" ht="13.5" customHeight="1">
      <c r="A18" s="320"/>
      <c r="B18" s="320"/>
      <c r="C18" s="23"/>
      <c r="D18" s="24"/>
      <c r="E18" s="25"/>
      <c r="F18" s="314" t="s">
        <v>32</v>
      </c>
      <c r="G18" s="315"/>
      <c r="H18" s="315"/>
      <c r="I18" s="316"/>
      <c r="J18" s="20">
        <v>6419</v>
      </c>
      <c r="K18" s="20">
        <v>3756</v>
      </c>
      <c r="L18" s="20">
        <v>2257</v>
      </c>
      <c r="M18" s="20">
        <v>580</v>
      </c>
      <c r="N18" s="20">
        <v>2257</v>
      </c>
      <c r="O18" s="20">
        <f>N18</f>
        <v>2257</v>
      </c>
      <c r="P18" s="20">
        <f t="shared" ref="P18:U18" si="9">O18</f>
        <v>2257</v>
      </c>
      <c r="Q18" s="20">
        <f t="shared" si="9"/>
        <v>2257</v>
      </c>
      <c r="R18" s="20">
        <f t="shared" si="9"/>
        <v>2257</v>
      </c>
      <c r="S18" s="20">
        <f t="shared" si="9"/>
        <v>2257</v>
      </c>
      <c r="T18" s="20">
        <f t="shared" si="9"/>
        <v>2257</v>
      </c>
      <c r="U18" s="20">
        <f t="shared" si="9"/>
        <v>2257</v>
      </c>
    </row>
    <row r="19" spans="1:21" s="17" customFormat="1" ht="13.5" customHeight="1">
      <c r="A19" s="320"/>
      <c r="B19" s="320"/>
      <c r="C19" s="26"/>
      <c r="D19" s="27"/>
      <c r="E19" s="28"/>
      <c r="F19" s="314" t="s">
        <v>15</v>
      </c>
      <c r="G19" s="315"/>
      <c r="H19" s="315"/>
      <c r="I19" s="316"/>
      <c r="J19" s="20">
        <v>23904</v>
      </c>
      <c r="K19" s="20">
        <v>23548</v>
      </c>
      <c r="L19" s="20">
        <v>25830</v>
      </c>
      <c r="M19" s="20">
        <v>26588</v>
      </c>
      <c r="N19" s="20">
        <v>25830</v>
      </c>
      <c r="O19" s="20">
        <v>25830</v>
      </c>
      <c r="P19" s="20">
        <v>25830</v>
      </c>
      <c r="Q19" s="20">
        <v>25830</v>
      </c>
      <c r="R19" s="20">
        <v>25830</v>
      </c>
      <c r="S19" s="20">
        <v>25830</v>
      </c>
      <c r="T19" s="20">
        <v>25830</v>
      </c>
      <c r="U19" s="20">
        <v>25830</v>
      </c>
    </row>
    <row r="20" spans="1:21" s="17" customFormat="1" ht="13.5" customHeight="1">
      <c r="A20" s="320"/>
      <c r="B20" s="320"/>
      <c r="C20" s="21" t="s">
        <v>33</v>
      </c>
      <c r="D20" s="22"/>
      <c r="E20" s="312" t="s">
        <v>34</v>
      </c>
      <c r="F20" s="302"/>
      <c r="G20" s="302"/>
      <c r="H20" s="302"/>
      <c r="I20" s="303"/>
      <c r="J20" s="16">
        <f>SUM(J21:J24)</f>
        <v>113769</v>
      </c>
      <c r="K20" s="16">
        <f>SUM(K21:K24)</f>
        <v>106110</v>
      </c>
      <c r="L20" s="16">
        <f t="shared" ref="L20:U20" si="10">SUM(L21:L24)</f>
        <v>139509</v>
      </c>
      <c r="M20" s="16">
        <f t="shared" si="10"/>
        <v>124374</v>
      </c>
      <c r="N20" s="16">
        <f t="shared" si="10"/>
        <v>146570</v>
      </c>
      <c r="O20" s="16">
        <f t="shared" si="10"/>
        <v>146570</v>
      </c>
      <c r="P20" s="16">
        <f t="shared" si="10"/>
        <v>146570</v>
      </c>
      <c r="Q20" s="16">
        <f t="shared" si="10"/>
        <v>146570</v>
      </c>
      <c r="R20" s="16">
        <f t="shared" si="10"/>
        <v>146570</v>
      </c>
      <c r="S20" s="16">
        <f t="shared" si="10"/>
        <v>146570</v>
      </c>
      <c r="T20" s="16">
        <f t="shared" si="10"/>
        <v>146570</v>
      </c>
      <c r="U20" s="16">
        <f t="shared" si="10"/>
        <v>146570</v>
      </c>
    </row>
    <row r="21" spans="1:21" s="17" customFormat="1" ht="13.5" customHeight="1">
      <c r="A21" s="320"/>
      <c r="B21" s="320"/>
      <c r="C21" s="23"/>
      <c r="D21" s="24"/>
      <c r="E21" s="24"/>
      <c r="F21" s="314" t="s">
        <v>35</v>
      </c>
      <c r="G21" s="315"/>
      <c r="H21" s="315"/>
      <c r="I21" s="316"/>
      <c r="J21" s="20">
        <v>15411</v>
      </c>
      <c r="K21" s="20">
        <v>14362</v>
      </c>
      <c r="L21" s="20">
        <v>16054</v>
      </c>
      <c r="M21" s="20">
        <v>16038</v>
      </c>
      <c r="N21" s="20">
        <v>16054</v>
      </c>
      <c r="O21" s="20">
        <v>16054</v>
      </c>
      <c r="P21" s="20">
        <v>16054</v>
      </c>
      <c r="Q21" s="20">
        <v>16054</v>
      </c>
      <c r="R21" s="20">
        <v>16054</v>
      </c>
      <c r="S21" s="20">
        <v>16054</v>
      </c>
      <c r="T21" s="20">
        <v>16054</v>
      </c>
      <c r="U21" s="20">
        <v>16054</v>
      </c>
    </row>
    <row r="22" spans="1:21" s="17" customFormat="1" ht="13.5" customHeight="1">
      <c r="A22" s="320"/>
      <c r="B22" s="320"/>
      <c r="C22" s="23"/>
      <c r="D22" s="24"/>
      <c r="E22" s="24"/>
      <c r="F22" s="314" t="s">
        <v>36</v>
      </c>
      <c r="G22" s="315"/>
      <c r="H22" s="315"/>
      <c r="I22" s="316"/>
      <c r="J22" s="20">
        <v>44794</v>
      </c>
      <c r="K22" s="20">
        <v>31422</v>
      </c>
      <c r="L22" s="20">
        <v>65514</v>
      </c>
      <c r="M22" s="20">
        <v>33225</v>
      </c>
      <c r="N22" s="20">
        <v>74075</v>
      </c>
      <c r="O22" s="20">
        <v>74075</v>
      </c>
      <c r="P22" s="20">
        <v>74075</v>
      </c>
      <c r="Q22" s="20">
        <v>74075</v>
      </c>
      <c r="R22" s="20">
        <v>74075</v>
      </c>
      <c r="S22" s="20">
        <v>74075</v>
      </c>
      <c r="T22" s="20">
        <v>74075</v>
      </c>
      <c r="U22" s="20">
        <v>74075</v>
      </c>
    </row>
    <row r="23" spans="1:21" s="17" customFormat="1" ht="13.5" customHeight="1">
      <c r="A23" s="320"/>
      <c r="B23" s="320"/>
      <c r="C23" s="23"/>
      <c r="D23" s="24"/>
      <c r="E23" s="24"/>
      <c r="F23" s="314" t="s">
        <v>37</v>
      </c>
      <c r="G23" s="315"/>
      <c r="H23" s="315"/>
      <c r="I23" s="316"/>
      <c r="J23" s="20">
        <v>874</v>
      </c>
      <c r="K23" s="20">
        <v>746</v>
      </c>
      <c r="L23" s="20">
        <v>1790</v>
      </c>
      <c r="M23" s="20">
        <v>1830</v>
      </c>
      <c r="N23" s="20">
        <v>1790</v>
      </c>
      <c r="O23" s="20">
        <v>1790</v>
      </c>
      <c r="P23" s="20">
        <v>1790</v>
      </c>
      <c r="Q23" s="20">
        <v>1790</v>
      </c>
      <c r="R23" s="20">
        <v>1790</v>
      </c>
      <c r="S23" s="20">
        <v>1790</v>
      </c>
      <c r="T23" s="20">
        <v>1790</v>
      </c>
      <c r="U23" s="20">
        <v>1790</v>
      </c>
    </row>
    <row r="24" spans="1:21" s="17" customFormat="1" ht="13.5" customHeight="1">
      <c r="A24" s="320"/>
      <c r="B24" s="320"/>
      <c r="C24" s="26"/>
      <c r="D24" s="27"/>
      <c r="E24" s="27"/>
      <c r="F24" s="314" t="s">
        <v>15</v>
      </c>
      <c r="G24" s="315"/>
      <c r="H24" s="315"/>
      <c r="I24" s="316"/>
      <c r="J24" s="20">
        <v>52690</v>
      </c>
      <c r="K24" s="20">
        <v>59580</v>
      </c>
      <c r="L24" s="20">
        <v>56151</v>
      </c>
      <c r="M24" s="20">
        <v>73281</v>
      </c>
      <c r="N24" s="20">
        <v>54651</v>
      </c>
      <c r="O24" s="20">
        <f>N24</f>
        <v>54651</v>
      </c>
      <c r="P24" s="20">
        <f t="shared" ref="P24:U24" si="11">O24</f>
        <v>54651</v>
      </c>
      <c r="Q24" s="20">
        <f t="shared" si="11"/>
        <v>54651</v>
      </c>
      <c r="R24" s="20">
        <f t="shared" si="11"/>
        <v>54651</v>
      </c>
      <c r="S24" s="20">
        <f t="shared" si="11"/>
        <v>54651</v>
      </c>
      <c r="T24" s="20">
        <f t="shared" si="11"/>
        <v>54651</v>
      </c>
      <c r="U24" s="20">
        <f t="shared" si="11"/>
        <v>54651</v>
      </c>
    </row>
    <row r="25" spans="1:21" s="17" customFormat="1" ht="13.5" customHeight="1">
      <c r="A25" s="320"/>
      <c r="B25" s="320"/>
      <c r="C25" s="18" t="s">
        <v>38</v>
      </c>
      <c r="D25" s="19"/>
      <c r="E25" s="302" t="s">
        <v>39</v>
      </c>
      <c r="F25" s="302"/>
      <c r="G25" s="302"/>
      <c r="H25" s="302"/>
      <c r="I25" s="303"/>
      <c r="J25" s="20">
        <v>219321</v>
      </c>
      <c r="K25" s="20">
        <v>216565</v>
      </c>
      <c r="L25" s="20">
        <v>207641</v>
      </c>
      <c r="M25" s="20">
        <v>204128</v>
      </c>
      <c r="N25" s="20">
        <v>207641</v>
      </c>
      <c r="O25" s="20">
        <v>195376</v>
      </c>
      <c r="P25" s="20">
        <v>186235</v>
      </c>
      <c r="Q25" s="20">
        <v>181347</v>
      </c>
      <c r="R25" s="20"/>
      <c r="S25" s="20">
        <v>179087</v>
      </c>
      <c r="T25" s="20">
        <v>172253</v>
      </c>
      <c r="U25" s="20">
        <v>154396</v>
      </c>
    </row>
    <row r="26" spans="1:21" s="17" customFormat="1" ht="13.5" customHeight="1">
      <c r="A26" s="320"/>
      <c r="B26" s="320"/>
      <c r="C26" s="13" t="s">
        <v>40</v>
      </c>
      <c r="D26" s="302" t="s">
        <v>41</v>
      </c>
      <c r="E26" s="302"/>
      <c r="F26" s="302"/>
      <c r="G26" s="302"/>
      <c r="H26" s="302"/>
      <c r="I26" s="303"/>
      <c r="J26" s="16">
        <f>J27+J28</f>
        <v>52242</v>
      </c>
      <c r="K26" s="16">
        <f>K27+K28</f>
        <v>47278</v>
      </c>
      <c r="L26" s="16">
        <f t="shared" ref="L26:U26" si="12">L27+L28</f>
        <v>42417</v>
      </c>
      <c r="M26" s="16">
        <f t="shared" si="12"/>
        <v>38299</v>
      </c>
      <c r="N26" s="16">
        <f t="shared" si="12"/>
        <v>33967</v>
      </c>
      <c r="O26" s="16">
        <f t="shared" si="12"/>
        <v>30511</v>
      </c>
      <c r="P26" s="16">
        <f t="shared" si="12"/>
        <v>26120</v>
      </c>
      <c r="Q26" s="16">
        <f t="shared" si="12"/>
        <v>21987</v>
      </c>
      <c r="R26" s="16">
        <f t="shared" si="12"/>
        <v>17362</v>
      </c>
      <c r="S26" s="16">
        <f t="shared" si="12"/>
        <v>12849</v>
      </c>
      <c r="T26" s="16">
        <f t="shared" si="12"/>
        <v>8966</v>
      </c>
      <c r="U26" s="16">
        <f t="shared" si="12"/>
        <v>6282</v>
      </c>
    </row>
    <row r="27" spans="1:21" s="17" customFormat="1" ht="13.5" customHeight="1">
      <c r="A27" s="320"/>
      <c r="B27" s="320"/>
      <c r="C27" s="18" t="s">
        <v>42</v>
      </c>
      <c r="D27" s="30"/>
      <c r="E27" s="302" t="s">
        <v>43</v>
      </c>
      <c r="F27" s="302"/>
      <c r="G27" s="302"/>
      <c r="H27" s="302"/>
      <c r="I27" s="303"/>
      <c r="J27" s="20">
        <v>52242</v>
      </c>
      <c r="K27" s="20">
        <v>47278</v>
      </c>
      <c r="L27" s="20">
        <v>42417</v>
      </c>
      <c r="M27" s="20">
        <v>38299</v>
      </c>
      <c r="N27" s="20">
        <v>33967</v>
      </c>
      <c r="O27" s="20">
        <v>30511</v>
      </c>
      <c r="P27" s="20">
        <v>26120</v>
      </c>
      <c r="Q27" s="20">
        <v>21987</v>
      </c>
      <c r="R27" s="20">
        <v>17362</v>
      </c>
      <c r="S27" s="20">
        <v>12849</v>
      </c>
      <c r="T27" s="20">
        <v>8966</v>
      </c>
      <c r="U27" s="20">
        <v>6282</v>
      </c>
    </row>
    <row r="28" spans="1:21" s="17" customFormat="1" ht="13.5" customHeight="1">
      <c r="A28" s="320"/>
      <c r="B28" s="320"/>
      <c r="C28" s="18" t="s">
        <v>11</v>
      </c>
      <c r="D28" s="30"/>
      <c r="E28" s="302" t="s">
        <v>15</v>
      </c>
      <c r="F28" s="302"/>
      <c r="G28" s="302"/>
      <c r="H28" s="302"/>
      <c r="I28" s="303"/>
      <c r="J28" s="20"/>
      <c r="K28" s="20"/>
      <c r="L28" s="20"/>
      <c r="M28" s="20"/>
      <c r="N28" s="20"/>
      <c r="O28" s="20"/>
      <c r="P28" s="20"/>
      <c r="Q28" s="20"/>
      <c r="R28" s="20"/>
      <c r="S28" s="20"/>
      <c r="T28" s="20"/>
      <c r="U28" s="20"/>
    </row>
    <row r="29" spans="1:21" s="17" customFormat="1" ht="13.5" customHeight="1">
      <c r="A29" s="320"/>
      <c r="B29" s="321"/>
      <c r="C29" s="324" t="s">
        <v>44</v>
      </c>
      <c r="D29" s="312"/>
      <c r="E29" s="312"/>
      <c r="F29" s="312"/>
      <c r="G29" s="312"/>
      <c r="H29" s="312"/>
      <c r="I29" s="15" t="s">
        <v>45</v>
      </c>
      <c r="J29" s="16">
        <f>J15+J26</f>
        <v>440631</v>
      </c>
      <c r="K29" s="16">
        <f>K15+K26</f>
        <v>422285</v>
      </c>
      <c r="L29" s="16">
        <f>L15+L26</f>
        <v>442833</v>
      </c>
      <c r="M29" s="16">
        <f t="shared" ref="M29:U29" si="13">M15+M26</f>
        <v>419557</v>
      </c>
      <c r="N29" s="16">
        <f t="shared" si="13"/>
        <v>441444</v>
      </c>
      <c r="O29" s="16">
        <f t="shared" si="13"/>
        <v>425723</v>
      </c>
      <c r="P29" s="16">
        <f t="shared" si="13"/>
        <v>412191</v>
      </c>
      <c r="Q29" s="16">
        <f t="shared" si="13"/>
        <v>403170</v>
      </c>
      <c r="R29" s="16">
        <f t="shared" si="13"/>
        <v>217198</v>
      </c>
      <c r="S29" s="16">
        <f t="shared" si="13"/>
        <v>391772</v>
      </c>
      <c r="T29" s="16">
        <f t="shared" si="13"/>
        <v>381055</v>
      </c>
      <c r="U29" s="16">
        <f t="shared" si="13"/>
        <v>360514</v>
      </c>
    </row>
    <row r="30" spans="1:21" s="17" customFormat="1" ht="13.5" customHeight="1">
      <c r="A30" s="321"/>
      <c r="B30" s="302" t="s">
        <v>46</v>
      </c>
      <c r="C30" s="302"/>
      <c r="D30" s="302"/>
      <c r="E30" s="302"/>
      <c r="F30" s="14"/>
      <c r="G30" s="325" t="s">
        <v>47</v>
      </c>
      <c r="H30" s="325"/>
      <c r="I30" s="15" t="s">
        <v>48</v>
      </c>
      <c r="J30" s="16">
        <f>J14-J29</f>
        <v>-46751</v>
      </c>
      <c r="K30" s="16">
        <f>K14-K29</f>
        <v>-15400</v>
      </c>
      <c r="L30" s="16">
        <f t="shared" ref="L30:U30" si="14">L14-L29</f>
        <v>-53701</v>
      </c>
      <c r="M30" s="16">
        <f t="shared" si="14"/>
        <v>-51065</v>
      </c>
      <c r="N30" s="16">
        <f t="shared" si="14"/>
        <v>-84107</v>
      </c>
      <c r="O30" s="16">
        <f t="shared" si="14"/>
        <v>-76831</v>
      </c>
      <c r="P30" s="16">
        <f t="shared" si="14"/>
        <v>-74581</v>
      </c>
      <c r="Q30" s="16">
        <f t="shared" si="14"/>
        <v>-75005</v>
      </c>
      <c r="R30" s="16">
        <f t="shared" si="14"/>
        <v>103108</v>
      </c>
      <c r="S30" s="16">
        <f t="shared" si="14"/>
        <v>-74169</v>
      </c>
      <c r="T30" s="16">
        <f t="shared" si="14"/>
        <v>-61878</v>
      </c>
      <c r="U30" s="16">
        <f t="shared" si="14"/>
        <v>-65362</v>
      </c>
    </row>
    <row r="31" spans="1:21" s="17" customFormat="1" ht="13.5" customHeight="1">
      <c r="A31" s="314" t="s">
        <v>49</v>
      </c>
      <c r="B31" s="302"/>
      <c r="C31" s="302"/>
      <c r="D31" s="302"/>
      <c r="E31" s="302"/>
      <c r="F31" s="302"/>
      <c r="G31" s="302"/>
      <c r="H31" s="31"/>
      <c r="I31" s="15" t="s">
        <v>50</v>
      </c>
      <c r="J31" s="20">
        <v>8142</v>
      </c>
      <c r="K31" s="20">
        <v>6615</v>
      </c>
      <c r="L31" s="20">
        <v>1283</v>
      </c>
      <c r="M31" s="20"/>
      <c r="N31" s="20"/>
      <c r="O31" s="20"/>
      <c r="P31" s="20"/>
      <c r="Q31" s="20"/>
      <c r="R31" s="20"/>
      <c r="S31" s="20"/>
      <c r="T31" s="20"/>
      <c r="U31" s="20"/>
    </row>
    <row r="32" spans="1:21" s="17" customFormat="1" ht="13.5" customHeight="1">
      <c r="A32" s="314" t="s">
        <v>51</v>
      </c>
      <c r="B32" s="302"/>
      <c r="C32" s="302"/>
      <c r="D32" s="302"/>
      <c r="E32" s="302"/>
      <c r="F32" s="302"/>
      <c r="G32" s="302"/>
      <c r="H32" s="31"/>
      <c r="I32" s="15" t="s">
        <v>52</v>
      </c>
      <c r="J32" s="20"/>
      <c r="K32" s="20"/>
      <c r="L32" s="20"/>
      <c r="M32" s="20"/>
      <c r="N32" s="20"/>
      <c r="O32" s="20"/>
      <c r="P32" s="20"/>
      <c r="Q32" s="20"/>
      <c r="R32" s="20"/>
      <c r="S32" s="20"/>
      <c r="T32" s="20"/>
      <c r="U32" s="20"/>
    </row>
    <row r="33" spans="1:21" s="17" customFormat="1" ht="13.5" customHeight="1">
      <c r="A33" s="314" t="s">
        <v>53</v>
      </c>
      <c r="B33" s="302"/>
      <c r="C33" s="302"/>
      <c r="D33" s="302"/>
      <c r="E33" s="302"/>
      <c r="F33" s="14"/>
      <c r="G33" s="325" t="s">
        <v>54</v>
      </c>
      <c r="H33" s="325"/>
      <c r="I33" s="15" t="s">
        <v>55</v>
      </c>
      <c r="J33" s="16">
        <f>J31-J32</f>
        <v>8142</v>
      </c>
      <c r="K33" s="16">
        <f>K31-K32</f>
        <v>6615</v>
      </c>
      <c r="L33" s="16">
        <f t="shared" ref="L33:U33" si="15">L31-L32</f>
        <v>1283</v>
      </c>
      <c r="M33" s="16">
        <f t="shared" si="15"/>
        <v>0</v>
      </c>
      <c r="N33" s="16">
        <f t="shared" si="15"/>
        <v>0</v>
      </c>
      <c r="O33" s="16">
        <f t="shared" si="15"/>
        <v>0</v>
      </c>
      <c r="P33" s="16">
        <f t="shared" si="15"/>
        <v>0</v>
      </c>
      <c r="Q33" s="16">
        <f t="shared" si="15"/>
        <v>0</v>
      </c>
      <c r="R33" s="16">
        <f t="shared" si="15"/>
        <v>0</v>
      </c>
      <c r="S33" s="16">
        <f t="shared" si="15"/>
        <v>0</v>
      </c>
      <c r="T33" s="16">
        <f t="shared" si="15"/>
        <v>0</v>
      </c>
      <c r="U33" s="16">
        <f t="shared" si="15"/>
        <v>0</v>
      </c>
    </row>
    <row r="34" spans="1:21" s="17" customFormat="1" ht="13.5" customHeight="1">
      <c r="A34" s="314" t="s">
        <v>56</v>
      </c>
      <c r="B34" s="302"/>
      <c r="C34" s="302"/>
      <c r="D34" s="302"/>
      <c r="E34" s="302"/>
      <c r="F34" s="302"/>
      <c r="G34" s="302"/>
      <c r="H34" s="325" t="s">
        <v>57</v>
      </c>
      <c r="I34" s="326"/>
      <c r="J34" s="16">
        <f>J30+J33</f>
        <v>-38609</v>
      </c>
      <c r="K34" s="16">
        <f>K30+K33</f>
        <v>-8785</v>
      </c>
      <c r="L34" s="16">
        <f t="shared" ref="L34:U34" si="16">L30+L33</f>
        <v>-52418</v>
      </c>
      <c r="M34" s="16">
        <f t="shared" si="16"/>
        <v>-51065</v>
      </c>
      <c r="N34" s="16">
        <f t="shared" si="16"/>
        <v>-84107</v>
      </c>
      <c r="O34" s="16">
        <f t="shared" si="16"/>
        <v>-76831</v>
      </c>
      <c r="P34" s="16">
        <f t="shared" si="16"/>
        <v>-74581</v>
      </c>
      <c r="Q34" s="16">
        <f t="shared" si="16"/>
        <v>-75005</v>
      </c>
      <c r="R34" s="16">
        <f t="shared" si="16"/>
        <v>103108</v>
      </c>
      <c r="S34" s="16">
        <f t="shared" si="16"/>
        <v>-74169</v>
      </c>
      <c r="T34" s="16">
        <f t="shared" si="16"/>
        <v>-61878</v>
      </c>
      <c r="U34" s="16">
        <f t="shared" si="16"/>
        <v>-65362</v>
      </c>
    </row>
    <row r="35" spans="1:21" s="17" customFormat="1" ht="13.5" customHeight="1">
      <c r="A35" s="314" t="s">
        <v>58</v>
      </c>
      <c r="B35" s="302"/>
      <c r="C35" s="302"/>
      <c r="D35" s="302"/>
      <c r="E35" s="302"/>
      <c r="F35" s="302"/>
      <c r="G35" s="302"/>
      <c r="H35" s="302"/>
      <c r="I35" s="15" t="s">
        <v>59</v>
      </c>
      <c r="J35" s="20">
        <v>-55117</v>
      </c>
      <c r="K35" s="20">
        <v>-63949</v>
      </c>
      <c r="L35" s="20">
        <v>137526</v>
      </c>
      <c r="M35" s="20">
        <v>344048</v>
      </c>
      <c r="N35" s="20">
        <v>491784</v>
      </c>
      <c r="O35" s="20">
        <v>635220</v>
      </c>
      <c r="P35" s="20">
        <v>754538</v>
      </c>
      <c r="Q35" s="20">
        <v>878815</v>
      </c>
      <c r="R35" s="20">
        <v>980639</v>
      </c>
      <c r="S35" s="20">
        <v>1080620</v>
      </c>
      <c r="T35" s="20">
        <v>1145988</v>
      </c>
      <c r="U35" s="20">
        <v>1191460</v>
      </c>
    </row>
    <row r="36" spans="1:21" s="17" customFormat="1" ht="13.5" customHeight="1">
      <c r="A36" s="327" t="s">
        <v>60</v>
      </c>
      <c r="B36" s="328"/>
      <c r="C36" s="328"/>
      <c r="D36" s="328"/>
      <c r="E36" s="328"/>
      <c r="F36" s="328"/>
      <c r="G36" s="328"/>
      <c r="H36" s="328"/>
      <c r="I36" s="32" t="s">
        <v>61</v>
      </c>
      <c r="J36" s="20">
        <v>1116403</v>
      </c>
      <c r="K36" s="20">
        <v>1219577</v>
      </c>
      <c r="L36" s="20">
        <v>1275996</v>
      </c>
      <c r="M36" s="20">
        <v>1328423</v>
      </c>
      <c r="N36" s="20">
        <v>1352490</v>
      </c>
      <c r="O36" s="20">
        <v>1376167</v>
      </c>
      <c r="P36" s="20">
        <v>1399552</v>
      </c>
      <c r="Q36" s="20">
        <v>1421247</v>
      </c>
      <c r="R36" s="20">
        <v>1442138</v>
      </c>
      <c r="S36" s="20">
        <v>1461583</v>
      </c>
      <c r="T36" s="20">
        <v>1481297</v>
      </c>
      <c r="U36" s="20">
        <v>1501531</v>
      </c>
    </row>
    <row r="37" spans="1:21" s="17" customFormat="1" ht="13.5" customHeight="1">
      <c r="A37" s="33"/>
      <c r="B37" s="34"/>
      <c r="C37" s="27"/>
      <c r="D37" s="27"/>
      <c r="E37" s="27"/>
      <c r="F37" s="314" t="s">
        <v>62</v>
      </c>
      <c r="G37" s="315"/>
      <c r="H37" s="315"/>
      <c r="I37" s="316"/>
      <c r="J37" s="20">
        <v>25136</v>
      </c>
      <c r="K37" s="20">
        <v>21495</v>
      </c>
      <c r="L37" s="20">
        <v>21495</v>
      </c>
      <c r="M37" s="20">
        <v>21624</v>
      </c>
      <c r="N37" s="20">
        <f>M37</f>
        <v>21624</v>
      </c>
      <c r="O37" s="20">
        <f t="shared" ref="O37:U37" si="17">N37</f>
        <v>21624</v>
      </c>
      <c r="P37" s="20">
        <f t="shared" si="17"/>
        <v>21624</v>
      </c>
      <c r="Q37" s="20">
        <f t="shared" si="17"/>
        <v>21624</v>
      </c>
      <c r="R37" s="20">
        <f t="shared" si="17"/>
        <v>21624</v>
      </c>
      <c r="S37" s="20">
        <f t="shared" si="17"/>
        <v>21624</v>
      </c>
      <c r="T37" s="20">
        <f t="shared" si="17"/>
        <v>21624</v>
      </c>
      <c r="U37" s="20">
        <f t="shared" si="17"/>
        <v>21624</v>
      </c>
    </row>
    <row r="38" spans="1:21" s="17" customFormat="1" ht="13.5" customHeight="1">
      <c r="A38" s="322" t="s">
        <v>63</v>
      </c>
      <c r="B38" s="323"/>
      <c r="C38" s="323"/>
      <c r="D38" s="323"/>
      <c r="E38" s="323"/>
      <c r="F38" s="323"/>
      <c r="G38" s="323"/>
      <c r="H38" s="323"/>
      <c r="I38" s="35" t="s">
        <v>64</v>
      </c>
      <c r="J38" s="20">
        <v>260551</v>
      </c>
      <c r="K38" s="20">
        <v>262251</v>
      </c>
      <c r="L38" s="20">
        <v>271078</v>
      </c>
      <c r="M38" s="20">
        <v>241923</v>
      </c>
      <c r="N38" s="20">
        <v>233249</v>
      </c>
      <c r="O38" s="20">
        <v>206702</v>
      </c>
      <c r="P38" s="20">
        <v>206176</v>
      </c>
      <c r="Q38" s="20">
        <v>184794</v>
      </c>
      <c r="R38" s="20">
        <v>184360</v>
      </c>
      <c r="S38" s="20">
        <v>184323</v>
      </c>
      <c r="T38" s="20">
        <v>154286</v>
      </c>
      <c r="U38" s="20">
        <v>185954</v>
      </c>
    </row>
    <row r="39" spans="1:21" s="17" customFormat="1" ht="13.5" customHeight="1">
      <c r="A39" s="36"/>
      <c r="B39" s="37"/>
      <c r="C39" s="37"/>
      <c r="D39" s="37"/>
      <c r="E39" s="37"/>
      <c r="F39" s="314" t="s">
        <v>65</v>
      </c>
      <c r="G39" s="315"/>
      <c r="H39" s="315"/>
      <c r="I39" s="316"/>
      <c r="J39" s="20">
        <v>249630</v>
      </c>
      <c r="K39" s="20">
        <v>253851</v>
      </c>
      <c r="L39" s="20">
        <v>257373</v>
      </c>
      <c r="M39" s="20">
        <v>225424</v>
      </c>
      <c r="N39" s="20">
        <v>217899</v>
      </c>
      <c r="O39" s="20">
        <v>191530</v>
      </c>
      <c r="P39" s="20">
        <v>191530</v>
      </c>
      <c r="Q39" s="20">
        <v>170086</v>
      </c>
      <c r="R39" s="20">
        <v>170086</v>
      </c>
      <c r="S39" s="20">
        <v>170086</v>
      </c>
      <c r="T39" s="20">
        <v>140783</v>
      </c>
      <c r="U39" s="20">
        <v>173031</v>
      </c>
    </row>
    <row r="40" spans="1:21" s="17" customFormat="1" ht="13.5" customHeight="1">
      <c r="A40" s="38"/>
      <c r="B40" s="39"/>
      <c r="C40" s="24"/>
      <c r="D40" s="24"/>
      <c r="E40" s="24"/>
      <c r="F40" s="314" t="s">
        <v>66</v>
      </c>
      <c r="G40" s="315"/>
      <c r="H40" s="315"/>
      <c r="I40" s="316"/>
      <c r="J40" s="20"/>
      <c r="K40" s="20"/>
      <c r="L40" s="20"/>
      <c r="M40" s="20"/>
      <c r="N40" s="20"/>
      <c r="O40" s="20"/>
      <c r="P40" s="20"/>
      <c r="Q40" s="20"/>
      <c r="R40" s="20"/>
      <c r="S40" s="20"/>
      <c r="T40" s="20"/>
      <c r="U40" s="20"/>
    </row>
    <row r="41" spans="1:21" s="17" customFormat="1" ht="13.5" customHeight="1">
      <c r="A41" s="38"/>
      <c r="B41" s="39"/>
      <c r="C41" s="24"/>
      <c r="D41" s="24"/>
      <c r="E41" s="24"/>
      <c r="F41" s="314" t="s">
        <v>67</v>
      </c>
      <c r="G41" s="315"/>
      <c r="H41" s="315"/>
      <c r="I41" s="316"/>
      <c r="J41" s="20">
        <v>6985</v>
      </c>
      <c r="K41" s="20">
        <v>4405</v>
      </c>
      <c r="L41" s="20">
        <v>9605</v>
      </c>
      <c r="M41" s="20">
        <v>12141</v>
      </c>
      <c r="N41" s="20">
        <v>10991</v>
      </c>
      <c r="O41" s="20">
        <v>10814</v>
      </c>
      <c r="P41" s="20">
        <v>10288</v>
      </c>
      <c r="Q41" s="20">
        <v>10350</v>
      </c>
      <c r="R41" s="20">
        <v>9915</v>
      </c>
      <c r="S41" s="20">
        <v>9879</v>
      </c>
      <c r="T41" s="20">
        <v>9145</v>
      </c>
      <c r="U41" s="20">
        <v>8565</v>
      </c>
    </row>
    <row r="42" spans="1:21" s="17" customFormat="1" ht="13.5" customHeight="1">
      <c r="A42" s="327" t="s">
        <v>68</v>
      </c>
      <c r="B42" s="329"/>
      <c r="C42" s="329"/>
      <c r="D42" s="329"/>
      <c r="E42" s="329"/>
      <c r="F42" s="40"/>
      <c r="G42" s="41" t="s">
        <v>69</v>
      </c>
      <c r="H42" s="332" t="s">
        <v>70</v>
      </c>
      <c r="I42" s="334" t="s">
        <v>71</v>
      </c>
      <c r="J42" s="336">
        <f>J35/(J4-J6)*100</f>
        <v>-28.178281297130383</v>
      </c>
      <c r="K42" s="336">
        <f t="shared" ref="K42:U42" si="18">K35/(K4-K6)*100</f>
        <v>-32.980912546351931</v>
      </c>
      <c r="L42" s="336">
        <f t="shared" si="18"/>
        <v>72.794736479941562</v>
      </c>
      <c r="M42" s="336">
        <f t="shared" si="18"/>
        <v>176.35709379453164</v>
      </c>
      <c r="N42" s="336">
        <f t="shared" si="18"/>
        <v>256.35246222092485</v>
      </c>
      <c r="O42" s="336">
        <f t="shared" si="18"/>
        <v>334.46538297502644</v>
      </c>
      <c r="P42" s="336">
        <f t="shared" si="18"/>
        <v>401.30090467655555</v>
      </c>
      <c r="Q42" s="336">
        <f t="shared" si="18"/>
        <v>472.11567388688326</v>
      </c>
      <c r="R42" s="336">
        <f t="shared" si="18"/>
        <v>532.13752760699572</v>
      </c>
      <c r="S42" s="336">
        <f t="shared" si="18"/>
        <v>592.31528173646132</v>
      </c>
      <c r="T42" s="336">
        <f t="shared" si="18"/>
        <v>634.48863888027643</v>
      </c>
      <c r="U42" s="336">
        <f t="shared" si="18"/>
        <v>666.3273866114871</v>
      </c>
    </row>
    <row r="43" spans="1:21" s="17" customFormat="1" ht="13.5" customHeight="1">
      <c r="A43" s="330"/>
      <c r="B43" s="331"/>
      <c r="C43" s="331"/>
      <c r="D43" s="331"/>
      <c r="E43" s="331"/>
      <c r="F43" s="42"/>
      <c r="G43" s="43" t="s">
        <v>72</v>
      </c>
      <c r="H43" s="333"/>
      <c r="I43" s="335"/>
      <c r="J43" s="337"/>
      <c r="K43" s="337"/>
      <c r="L43" s="337"/>
      <c r="M43" s="337"/>
      <c r="N43" s="337"/>
      <c r="O43" s="337"/>
      <c r="P43" s="337"/>
      <c r="Q43" s="337"/>
      <c r="R43" s="337"/>
      <c r="S43" s="337"/>
      <c r="T43" s="337"/>
      <c r="U43" s="337"/>
    </row>
    <row r="44" spans="1:21" ht="31.5" customHeight="1">
      <c r="A44" s="340" t="s">
        <v>73</v>
      </c>
      <c r="B44" s="341"/>
      <c r="C44" s="341"/>
      <c r="D44" s="341"/>
      <c r="E44" s="341"/>
      <c r="F44" s="341"/>
      <c r="G44" s="341"/>
      <c r="H44" s="341"/>
      <c r="I44" s="44" t="s">
        <v>74</v>
      </c>
      <c r="J44" s="45"/>
      <c r="K44" s="45"/>
      <c r="L44" s="45"/>
      <c r="M44" s="45"/>
      <c r="N44" s="45"/>
      <c r="O44" s="45"/>
      <c r="P44" s="45"/>
      <c r="Q44" s="45"/>
      <c r="R44" s="45"/>
      <c r="S44" s="45"/>
      <c r="T44" s="45"/>
      <c r="U44" s="45"/>
    </row>
    <row r="45" spans="1:21" ht="13.5" customHeight="1">
      <c r="A45" s="345" t="s">
        <v>75</v>
      </c>
      <c r="B45" s="341"/>
      <c r="C45" s="341"/>
      <c r="D45" s="341"/>
      <c r="E45" s="341"/>
      <c r="F45" s="341"/>
      <c r="G45" s="346" t="s">
        <v>76</v>
      </c>
      <c r="H45" s="346"/>
      <c r="I45" s="44" t="s">
        <v>77</v>
      </c>
      <c r="J45" s="46">
        <f>J4-J6</f>
        <v>195601</v>
      </c>
      <c r="K45" s="46">
        <f t="shared" ref="K45:U45" si="19">K4-K6</f>
        <v>193897</v>
      </c>
      <c r="L45" s="46">
        <f t="shared" si="19"/>
        <v>188923</v>
      </c>
      <c r="M45" s="46">
        <f t="shared" si="19"/>
        <v>195086</v>
      </c>
      <c r="N45" s="46">
        <f t="shared" si="19"/>
        <v>191839</v>
      </c>
      <c r="O45" s="46">
        <f t="shared" si="19"/>
        <v>189921</v>
      </c>
      <c r="P45" s="46">
        <f t="shared" si="19"/>
        <v>188023</v>
      </c>
      <c r="Q45" s="46">
        <f t="shared" si="19"/>
        <v>186144</v>
      </c>
      <c r="R45" s="46">
        <f t="shared" si="19"/>
        <v>184283</v>
      </c>
      <c r="S45" s="46">
        <f t="shared" si="19"/>
        <v>182440</v>
      </c>
      <c r="T45" s="46">
        <f t="shared" si="19"/>
        <v>180616</v>
      </c>
      <c r="U45" s="46">
        <f t="shared" si="19"/>
        <v>178810</v>
      </c>
    </row>
    <row r="46" spans="1:21" ht="27" customHeight="1">
      <c r="A46" s="342" t="s">
        <v>78</v>
      </c>
      <c r="B46" s="343"/>
      <c r="C46" s="343"/>
      <c r="D46" s="343"/>
      <c r="E46" s="343"/>
      <c r="F46" s="343"/>
      <c r="G46" s="344" t="s">
        <v>79</v>
      </c>
      <c r="H46" s="315"/>
      <c r="I46" s="316"/>
      <c r="J46" s="47">
        <f>J44/J45*100</f>
        <v>0</v>
      </c>
      <c r="K46" s="47"/>
      <c r="L46" s="47"/>
      <c r="M46" s="47"/>
      <c r="N46" s="47"/>
      <c r="O46" s="47"/>
      <c r="P46" s="47"/>
      <c r="Q46" s="47"/>
      <c r="R46" s="47"/>
      <c r="S46" s="47"/>
      <c r="T46" s="47"/>
      <c r="U46" s="47"/>
    </row>
    <row r="47" spans="1:21" ht="31.5" customHeight="1">
      <c r="A47" s="340" t="s">
        <v>80</v>
      </c>
      <c r="B47" s="341"/>
      <c r="C47" s="341"/>
      <c r="D47" s="341"/>
      <c r="E47" s="341"/>
      <c r="F47" s="341"/>
      <c r="G47" s="341"/>
      <c r="H47" s="341"/>
      <c r="I47" s="44" t="s">
        <v>81</v>
      </c>
      <c r="J47" s="48"/>
      <c r="K47" s="48"/>
      <c r="L47" s="48"/>
      <c r="M47" s="48"/>
      <c r="N47" s="48"/>
      <c r="O47" s="48"/>
      <c r="P47" s="48"/>
      <c r="Q47" s="48"/>
      <c r="R47" s="48"/>
      <c r="S47" s="48"/>
      <c r="T47" s="48"/>
      <c r="U47" s="48"/>
    </row>
    <row r="48" spans="1:21" ht="32.25" customHeight="1">
      <c r="A48" s="338" t="s">
        <v>82</v>
      </c>
      <c r="B48" s="339"/>
      <c r="C48" s="339"/>
      <c r="D48" s="339"/>
      <c r="E48" s="339"/>
      <c r="F48" s="339"/>
      <c r="G48" s="339"/>
      <c r="H48" s="339"/>
      <c r="I48" s="49" t="s">
        <v>83</v>
      </c>
      <c r="J48" s="47"/>
      <c r="K48" s="47"/>
      <c r="L48" s="47"/>
      <c r="M48" s="47"/>
      <c r="N48" s="47"/>
      <c r="O48" s="47"/>
      <c r="P48" s="47"/>
      <c r="Q48" s="47"/>
      <c r="R48" s="47"/>
      <c r="S48" s="47"/>
      <c r="T48" s="47"/>
      <c r="U48" s="47"/>
    </row>
    <row r="49" spans="1:21" ht="32.25" customHeight="1">
      <c r="A49" s="340" t="s">
        <v>84</v>
      </c>
      <c r="B49" s="341"/>
      <c r="C49" s="341"/>
      <c r="D49" s="341"/>
      <c r="E49" s="341"/>
      <c r="F49" s="341"/>
      <c r="G49" s="341"/>
      <c r="H49" s="341"/>
      <c r="I49" s="44" t="s">
        <v>85</v>
      </c>
      <c r="J49" s="48"/>
      <c r="K49" s="48"/>
      <c r="L49" s="48"/>
      <c r="M49" s="48"/>
      <c r="N49" s="48"/>
      <c r="O49" s="48"/>
      <c r="P49" s="48"/>
      <c r="Q49" s="48"/>
      <c r="R49" s="48"/>
      <c r="S49" s="48"/>
      <c r="T49" s="48"/>
      <c r="U49" s="48"/>
    </row>
    <row r="50" spans="1:21" ht="27" customHeight="1">
      <c r="A50" s="342" t="s">
        <v>86</v>
      </c>
      <c r="B50" s="343"/>
      <c r="C50" s="343"/>
      <c r="D50" s="343"/>
      <c r="E50" s="343"/>
      <c r="F50" s="343"/>
      <c r="G50" s="344" t="s">
        <v>87</v>
      </c>
      <c r="H50" s="315"/>
      <c r="I50" s="316"/>
      <c r="J50" s="47"/>
      <c r="K50" s="47"/>
      <c r="L50" s="47"/>
      <c r="M50" s="47"/>
      <c r="N50" s="47"/>
      <c r="O50" s="47"/>
      <c r="P50" s="47"/>
      <c r="Q50" s="47"/>
      <c r="R50" s="47"/>
      <c r="S50" s="47"/>
      <c r="T50" s="47"/>
      <c r="U50" s="47"/>
    </row>
  </sheetData>
  <mergeCells count="81">
    <mergeCell ref="A48:H48"/>
    <mergeCell ref="A49:H49"/>
    <mergeCell ref="A50:F50"/>
    <mergeCell ref="G50:I50"/>
    <mergeCell ref="A44:H44"/>
    <mergeCell ref="A45:F45"/>
    <mergeCell ref="G45:H45"/>
    <mergeCell ref="A46:F46"/>
    <mergeCell ref="G46:I46"/>
    <mergeCell ref="A47:H47"/>
    <mergeCell ref="U42:U43"/>
    <mergeCell ref="J42:J43"/>
    <mergeCell ref="K42:K43"/>
    <mergeCell ref="L42:L43"/>
    <mergeCell ref="M42:M43"/>
    <mergeCell ref="N42:N43"/>
    <mergeCell ref="O42:O43"/>
    <mergeCell ref="P42:P43"/>
    <mergeCell ref="Q42:Q43"/>
    <mergeCell ref="R42:R43"/>
    <mergeCell ref="S42:S43"/>
    <mergeCell ref="T42:T43"/>
    <mergeCell ref="F39:I39"/>
    <mergeCell ref="F40:I40"/>
    <mergeCell ref="F41:I41"/>
    <mergeCell ref="A42:E43"/>
    <mergeCell ref="H42:H43"/>
    <mergeCell ref="I42:I43"/>
    <mergeCell ref="A38:H38"/>
    <mergeCell ref="C29:H29"/>
    <mergeCell ref="B30:E30"/>
    <mergeCell ref="G30:H30"/>
    <mergeCell ref="A31:G31"/>
    <mergeCell ref="A32:G32"/>
    <mergeCell ref="A33:E33"/>
    <mergeCell ref="G33:H33"/>
    <mergeCell ref="A4:A30"/>
    <mergeCell ref="A34:G34"/>
    <mergeCell ref="H34:I34"/>
    <mergeCell ref="A35:H35"/>
    <mergeCell ref="A36:H36"/>
    <mergeCell ref="F37:I37"/>
    <mergeCell ref="B4:B14"/>
    <mergeCell ref="F23:I23"/>
    <mergeCell ref="B15:B29"/>
    <mergeCell ref="D15:I15"/>
    <mergeCell ref="E16:I16"/>
    <mergeCell ref="F17:I17"/>
    <mergeCell ref="F18:I18"/>
    <mergeCell ref="F19:I19"/>
    <mergeCell ref="E20:I20"/>
    <mergeCell ref="F21:I21"/>
    <mergeCell ref="F22:I22"/>
    <mergeCell ref="E27:I27"/>
    <mergeCell ref="E9:I9"/>
    <mergeCell ref="F10:I10"/>
    <mergeCell ref="F11:I11"/>
    <mergeCell ref="E12:I12"/>
    <mergeCell ref="E28:I28"/>
    <mergeCell ref="C14:H14"/>
    <mergeCell ref="E13:I13"/>
    <mergeCell ref="F24:I24"/>
    <mergeCell ref="E25:I25"/>
    <mergeCell ref="D26:I26"/>
    <mergeCell ref="M2:M3"/>
    <mergeCell ref="R2:R3"/>
    <mergeCell ref="S2:S3"/>
    <mergeCell ref="T2:T3"/>
    <mergeCell ref="U2:U3"/>
    <mergeCell ref="N2:N3"/>
    <mergeCell ref="O2:O3"/>
    <mergeCell ref="P2:P3"/>
    <mergeCell ref="Q2:Q3"/>
    <mergeCell ref="D8:I8"/>
    <mergeCell ref="E5:I5"/>
    <mergeCell ref="E6:G6"/>
    <mergeCell ref="E7:I7"/>
    <mergeCell ref="L2:L3"/>
    <mergeCell ref="D4:G4"/>
    <mergeCell ref="J2:J3"/>
    <mergeCell ref="K2:K3"/>
  </mergeCells>
  <phoneticPr fontId="1"/>
  <pageMargins left="0.47244094488188981" right="0.47244094488188981" top="0.98425196850393704" bottom="0.39370078740157483" header="0.51181102362204722" footer="0.35433070866141736"/>
  <pageSetup paperSize="9" scale="68" fitToWidth="0" orientation="landscape" blackAndWhite="1" r:id="rId1"/>
  <headerFooter alignWithMargins="0">
    <oddHeader xml:space="preserve">&amp;L&amp;12様式第2号（法適用企業・収益的収支）&amp;C&amp;"ＭＳ Ｐゴシック,標準"&amp;20投資・財政計画
（収支計画）&amp;R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T43"/>
  <sheetViews>
    <sheetView showZeros="0" showWhiteSpace="0" topLeftCell="C4" zoomScaleNormal="100" zoomScaleSheetLayoutView="85" zoomScalePageLayoutView="40" workbookViewId="0">
      <selection activeCell="K45" sqref="K45"/>
    </sheetView>
  </sheetViews>
  <sheetFormatPr defaultColWidth="9" defaultRowHeight="13.5"/>
  <cols>
    <col min="1" max="2" width="3.5" style="3" customWidth="1"/>
    <col min="3" max="3" width="3.875" style="50" customWidth="1"/>
    <col min="4" max="4" width="3.875" style="3" customWidth="1"/>
    <col min="5" max="5" width="3.125" style="3" customWidth="1"/>
    <col min="6" max="6" width="5.75" style="3" customWidth="1"/>
    <col min="7" max="7" width="7.375" style="3" customWidth="1"/>
    <col min="8" max="8" width="4" style="4" customWidth="1"/>
    <col min="9" max="20" width="12.125" style="3" customWidth="1"/>
    <col min="21" max="256" width="9" style="3"/>
    <col min="257" max="258" width="3.5" style="3" customWidth="1"/>
    <col min="259" max="260" width="3.875" style="3" customWidth="1"/>
    <col min="261" max="261" width="3.125" style="3" customWidth="1"/>
    <col min="262" max="262" width="5.75" style="3" customWidth="1"/>
    <col min="263" max="263" width="7.375" style="3" customWidth="1"/>
    <col min="264" max="264" width="4" style="3" customWidth="1"/>
    <col min="265" max="276" width="12.125" style="3" customWidth="1"/>
    <col min="277" max="512" width="9" style="3"/>
    <col min="513" max="514" width="3.5" style="3" customWidth="1"/>
    <col min="515" max="516" width="3.875" style="3" customWidth="1"/>
    <col min="517" max="517" width="3.125" style="3" customWidth="1"/>
    <col min="518" max="518" width="5.75" style="3" customWidth="1"/>
    <col min="519" max="519" width="7.375" style="3" customWidth="1"/>
    <col min="520" max="520" width="4" style="3" customWidth="1"/>
    <col min="521" max="532" width="12.125" style="3" customWidth="1"/>
    <col min="533" max="768" width="9" style="3"/>
    <col min="769" max="770" width="3.5" style="3" customWidth="1"/>
    <col min="771" max="772" width="3.875" style="3" customWidth="1"/>
    <col min="773" max="773" width="3.125" style="3" customWidth="1"/>
    <col min="774" max="774" width="5.75" style="3" customWidth="1"/>
    <col min="775" max="775" width="7.375" style="3" customWidth="1"/>
    <col min="776" max="776" width="4" style="3" customWidth="1"/>
    <col min="777" max="788" width="12.125" style="3" customWidth="1"/>
    <col min="789" max="1024" width="9" style="3"/>
    <col min="1025" max="1026" width="3.5" style="3" customWidth="1"/>
    <col min="1027" max="1028" width="3.875" style="3" customWidth="1"/>
    <col min="1029" max="1029" width="3.125" style="3" customWidth="1"/>
    <col min="1030" max="1030" width="5.75" style="3" customWidth="1"/>
    <col min="1031" max="1031" width="7.375" style="3" customWidth="1"/>
    <col min="1032" max="1032" width="4" style="3" customWidth="1"/>
    <col min="1033" max="1044" width="12.125" style="3" customWidth="1"/>
    <col min="1045" max="1280" width="9" style="3"/>
    <col min="1281" max="1282" width="3.5" style="3" customWidth="1"/>
    <col min="1283" max="1284" width="3.875" style="3" customWidth="1"/>
    <col min="1285" max="1285" width="3.125" style="3" customWidth="1"/>
    <col min="1286" max="1286" width="5.75" style="3" customWidth="1"/>
    <col min="1287" max="1287" width="7.375" style="3" customWidth="1"/>
    <col min="1288" max="1288" width="4" style="3" customWidth="1"/>
    <col min="1289" max="1300" width="12.125" style="3" customWidth="1"/>
    <col min="1301" max="1536" width="9" style="3"/>
    <col min="1537" max="1538" width="3.5" style="3" customWidth="1"/>
    <col min="1539" max="1540" width="3.875" style="3" customWidth="1"/>
    <col min="1541" max="1541" width="3.125" style="3" customWidth="1"/>
    <col min="1542" max="1542" width="5.75" style="3" customWidth="1"/>
    <col min="1543" max="1543" width="7.375" style="3" customWidth="1"/>
    <col min="1544" max="1544" width="4" style="3" customWidth="1"/>
    <col min="1545" max="1556" width="12.125" style="3" customWidth="1"/>
    <col min="1557" max="1792" width="9" style="3"/>
    <col min="1793" max="1794" width="3.5" style="3" customWidth="1"/>
    <col min="1795" max="1796" width="3.875" style="3" customWidth="1"/>
    <col min="1797" max="1797" width="3.125" style="3" customWidth="1"/>
    <col min="1798" max="1798" width="5.75" style="3" customWidth="1"/>
    <col min="1799" max="1799" width="7.375" style="3" customWidth="1"/>
    <col min="1800" max="1800" width="4" style="3" customWidth="1"/>
    <col min="1801" max="1812" width="12.125" style="3" customWidth="1"/>
    <col min="1813" max="2048" width="9" style="3"/>
    <col min="2049" max="2050" width="3.5" style="3" customWidth="1"/>
    <col min="2051" max="2052" width="3.875" style="3" customWidth="1"/>
    <col min="2053" max="2053" width="3.125" style="3" customWidth="1"/>
    <col min="2054" max="2054" width="5.75" style="3" customWidth="1"/>
    <col min="2055" max="2055" width="7.375" style="3" customWidth="1"/>
    <col min="2056" max="2056" width="4" style="3" customWidth="1"/>
    <col min="2057" max="2068" width="12.125" style="3" customWidth="1"/>
    <col min="2069" max="2304" width="9" style="3"/>
    <col min="2305" max="2306" width="3.5" style="3" customWidth="1"/>
    <col min="2307" max="2308" width="3.875" style="3" customWidth="1"/>
    <col min="2309" max="2309" width="3.125" style="3" customWidth="1"/>
    <col min="2310" max="2310" width="5.75" style="3" customWidth="1"/>
    <col min="2311" max="2311" width="7.375" style="3" customWidth="1"/>
    <col min="2312" max="2312" width="4" style="3" customWidth="1"/>
    <col min="2313" max="2324" width="12.125" style="3" customWidth="1"/>
    <col min="2325" max="2560" width="9" style="3"/>
    <col min="2561" max="2562" width="3.5" style="3" customWidth="1"/>
    <col min="2563" max="2564" width="3.875" style="3" customWidth="1"/>
    <col min="2565" max="2565" width="3.125" style="3" customWidth="1"/>
    <col min="2566" max="2566" width="5.75" style="3" customWidth="1"/>
    <col min="2567" max="2567" width="7.375" style="3" customWidth="1"/>
    <col min="2568" max="2568" width="4" style="3" customWidth="1"/>
    <col min="2569" max="2580" width="12.125" style="3" customWidth="1"/>
    <col min="2581" max="2816" width="9" style="3"/>
    <col min="2817" max="2818" width="3.5" style="3" customWidth="1"/>
    <col min="2819" max="2820" width="3.875" style="3" customWidth="1"/>
    <col min="2821" max="2821" width="3.125" style="3" customWidth="1"/>
    <col min="2822" max="2822" width="5.75" style="3" customWidth="1"/>
    <col min="2823" max="2823" width="7.375" style="3" customWidth="1"/>
    <col min="2824" max="2824" width="4" style="3" customWidth="1"/>
    <col min="2825" max="2836" width="12.125" style="3" customWidth="1"/>
    <col min="2837" max="3072" width="9" style="3"/>
    <col min="3073" max="3074" width="3.5" style="3" customWidth="1"/>
    <col min="3075" max="3076" width="3.875" style="3" customWidth="1"/>
    <col min="3077" max="3077" width="3.125" style="3" customWidth="1"/>
    <col min="3078" max="3078" width="5.75" style="3" customWidth="1"/>
    <col min="3079" max="3079" width="7.375" style="3" customWidth="1"/>
    <col min="3080" max="3080" width="4" style="3" customWidth="1"/>
    <col min="3081" max="3092" width="12.125" style="3" customWidth="1"/>
    <col min="3093" max="3328" width="9" style="3"/>
    <col min="3329" max="3330" width="3.5" style="3" customWidth="1"/>
    <col min="3331" max="3332" width="3.875" style="3" customWidth="1"/>
    <col min="3333" max="3333" width="3.125" style="3" customWidth="1"/>
    <col min="3334" max="3334" width="5.75" style="3" customWidth="1"/>
    <col min="3335" max="3335" width="7.375" style="3" customWidth="1"/>
    <col min="3336" max="3336" width="4" style="3" customWidth="1"/>
    <col min="3337" max="3348" width="12.125" style="3" customWidth="1"/>
    <col min="3349" max="3584" width="9" style="3"/>
    <col min="3585" max="3586" width="3.5" style="3" customWidth="1"/>
    <col min="3587" max="3588" width="3.875" style="3" customWidth="1"/>
    <col min="3589" max="3589" width="3.125" style="3" customWidth="1"/>
    <col min="3590" max="3590" width="5.75" style="3" customWidth="1"/>
    <col min="3591" max="3591" width="7.375" style="3" customWidth="1"/>
    <col min="3592" max="3592" width="4" style="3" customWidth="1"/>
    <col min="3593" max="3604" width="12.125" style="3" customWidth="1"/>
    <col min="3605" max="3840" width="9" style="3"/>
    <col min="3841" max="3842" width="3.5" style="3" customWidth="1"/>
    <col min="3843" max="3844" width="3.875" style="3" customWidth="1"/>
    <col min="3845" max="3845" width="3.125" style="3" customWidth="1"/>
    <col min="3846" max="3846" width="5.75" style="3" customWidth="1"/>
    <col min="3847" max="3847" width="7.375" style="3" customWidth="1"/>
    <col min="3848" max="3848" width="4" style="3" customWidth="1"/>
    <col min="3849" max="3860" width="12.125" style="3" customWidth="1"/>
    <col min="3861" max="4096" width="9" style="3"/>
    <col min="4097" max="4098" width="3.5" style="3" customWidth="1"/>
    <col min="4099" max="4100" width="3.875" style="3" customWidth="1"/>
    <col min="4101" max="4101" width="3.125" style="3" customWidth="1"/>
    <col min="4102" max="4102" width="5.75" style="3" customWidth="1"/>
    <col min="4103" max="4103" width="7.375" style="3" customWidth="1"/>
    <col min="4104" max="4104" width="4" style="3" customWidth="1"/>
    <col min="4105" max="4116" width="12.125" style="3" customWidth="1"/>
    <col min="4117" max="4352" width="9" style="3"/>
    <col min="4353" max="4354" width="3.5" style="3" customWidth="1"/>
    <col min="4355" max="4356" width="3.875" style="3" customWidth="1"/>
    <col min="4357" max="4357" width="3.125" style="3" customWidth="1"/>
    <col min="4358" max="4358" width="5.75" style="3" customWidth="1"/>
    <col min="4359" max="4359" width="7.375" style="3" customWidth="1"/>
    <col min="4360" max="4360" width="4" style="3" customWidth="1"/>
    <col min="4361" max="4372" width="12.125" style="3" customWidth="1"/>
    <col min="4373" max="4608" width="9" style="3"/>
    <col min="4609" max="4610" width="3.5" style="3" customWidth="1"/>
    <col min="4611" max="4612" width="3.875" style="3" customWidth="1"/>
    <col min="4613" max="4613" width="3.125" style="3" customWidth="1"/>
    <col min="4614" max="4614" width="5.75" style="3" customWidth="1"/>
    <col min="4615" max="4615" width="7.375" style="3" customWidth="1"/>
    <col min="4616" max="4616" width="4" style="3" customWidth="1"/>
    <col min="4617" max="4628" width="12.125" style="3" customWidth="1"/>
    <col min="4629" max="4864" width="9" style="3"/>
    <col min="4865" max="4866" width="3.5" style="3" customWidth="1"/>
    <col min="4867" max="4868" width="3.875" style="3" customWidth="1"/>
    <col min="4869" max="4869" width="3.125" style="3" customWidth="1"/>
    <col min="4870" max="4870" width="5.75" style="3" customWidth="1"/>
    <col min="4871" max="4871" width="7.375" style="3" customWidth="1"/>
    <col min="4872" max="4872" width="4" style="3" customWidth="1"/>
    <col min="4873" max="4884" width="12.125" style="3" customWidth="1"/>
    <col min="4885" max="5120" width="9" style="3"/>
    <col min="5121" max="5122" width="3.5" style="3" customWidth="1"/>
    <col min="5123" max="5124" width="3.875" style="3" customWidth="1"/>
    <col min="5125" max="5125" width="3.125" style="3" customWidth="1"/>
    <col min="5126" max="5126" width="5.75" style="3" customWidth="1"/>
    <col min="5127" max="5127" width="7.375" style="3" customWidth="1"/>
    <col min="5128" max="5128" width="4" style="3" customWidth="1"/>
    <col min="5129" max="5140" width="12.125" style="3" customWidth="1"/>
    <col min="5141" max="5376" width="9" style="3"/>
    <col min="5377" max="5378" width="3.5" style="3" customWidth="1"/>
    <col min="5379" max="5380" width="3.875" style="3" customWidth="1"/>
    <col min="5381" max="5381" width="3.125" style="3" customWidth="1"/>
    <col min="5382" max="5382" width="5.75" style="3" customWidth="1"/>
    <col min="5383" max="5383" width="7.375" style="3" customWidth="1"/>
    <col min="5384" max="5384" width="4" style="3" customWidth="1"/>
    <col min="5385" max="5396" width="12.125" style="3" customWidth="1"/>
    <col min="5397" max="5632" width="9" style="3"/>
    <col min="5633" max="5634" width="3.5" style="3" customWidth="1"/>
    <col min="5635" max="5636" width="3.875" style="3" customWidth="1"/>
    <col min="5637" max="5637" width="3.125" style="3" customWidth="1"/>
    <col min="5638" max="5638" width="5.75" style="3" customWidth="1"/>
    <col min="5639" max="5639" width="7.375" style="3" customWidth="1"/>
    <col min="5640" max="5640" width="4" style="3" customWidth="1"/>
    <col min="5641" max="5652" width="12.125" style="3" customWidth="1"/>
    <col min="5653" max="5888" width="9" style="3"/>
    <col min="5889" max="5890" width="3.5" style="3" customWidth="1"/>
    <col min="5891" max="5892" width="3.875" style="3" customWidth="1"/>
    <col min="5893" max="5893" width="3.125" style="3" customWidth="1"/>
    <col min="5894" max="5894" width="5.75" style="3" customWidth="1"/>
    <col min="5895" max="5895" width="7.375" style="3" customWidth="1"/>
    <col min="5896" max="5896" width="4" style="3" customWidth="1"/>
    <col min="5897" max="5908" width="12.125" style="3" customWidth="1"/>
    <col min="5909" max="6144" width="9" style="3"/>
    <col min="6145" max="6146" width="3.5" style="3" customWidth="1"/>
    <col min="6147" max="6148" width="3.875" style="3" customWidth="1"/>
    <col min="6149" max="6149" width="3.125" style="3" customWidth="1"/>
    <col min="6150" max="6150" width="5.75" style="3" customWidth="1"/>
    <col min="6151" max="6151" width="7.375" style="3" customWidth="1"/>
    <col min="6152" max="6152" width="4" style="3" customWidth="1"/>
    <col min="6153" max="6164" width="12.125" style="3" customWidth="1"/>
    <col min="6165" max="6400" width="9" style="3"/>
    <col min="6401" max="6402" width="3.5" style="3" customWidth="1"/>
    <col min="6403" max="6404" width="3.875" style="3" customWidth="1"/>
    <col min="6405" max="6405" width="3.125" style="3" customWidth="1"/>
    <col min="6406" max="6406" width="5.75" style="3" customWidth="1"/>
    <col min="6407" max="6407" width="7.375" style="3" customWidth="1"/>
    <col min="6408" max="6408" width="4" style="3" customWidth="1"/>
    <col min="6409" max="6420" width="12.125" style="3" customWidth="1"/>
    <col min="6421" max="6656" width="9" style="3"/>
    <col min="6657" max="6658" width="3.5" style="3" customWidth="1"/>
    <col min="6659" max="6660" width="3.875" style="3" customWidth="1"/>
    <col min="6661" max="6661" width="3.125" style="3" customWidth="1"/>
    <col min="6662" max="6662" width="5.75" style="3" customWidth="1"/>
    <col min="6663" max="6663" width="7.375" style="3" customWidth="1"/>
    <col min="6664" max="6664" width="4" style="3" customWidth="1"/>
    <col min="6665" max="6676" width="12.125" style="3" customWidth="1"/>
    <col min="6677" max="6912" width="9" style="3"/>
    <col min="6913" max="6914" width="3.5" style="3" customWidth="1"/>
    <col min="6915" max="6916" width="3.875" style="3" customWidth="1"/>
    <col min="6917" max="6917" width="3.125" style="3" customWidth="1"/>
    <col min="6918" max="6918" width="5.75" style="3" customWidth="1"/>
    <col min="6919" max="6919" width="7.375" style="3" customWidth="1"/>
    <col min="6920" max="6920" width="4" style="3" customWidth="1"/>
    <col min="6921" max="6932" width="12.125" style="3" customWidth="1"/>
    <col min="6933" max="7168" width="9" style="3"/>
    <col min="7169" max="7170" width="3.5" style="3" customWidth="1"/>
    <col min="7171" max="7172" width="3.875" style="3" customWidth="1"/>
    <col min="7173" max="7173" width="3.125" style="3" customWidth="1"/>
    <col min="7174" max="7174" width="5.75" style="3" customWidth="1"/>
    <col min="7175" max="7175" width="7.375" style="3" customWidth="1"/>
    <col min="7176" max="7176" width="4" style="3" customWidth="1"/>
    <col min="7177" max="7188" width="12.125" style="3" customWidth="1"/>
    <col min="7189" max="7424" width="9" style="3"/>
    <col min="7425" max="7426" width="3.5" style="3" customWidth="1"/>
    <col min="7427" max="7428" width="3.875" style="3" customWidth="1"/>
    <col min="7429" max="7429" width="3.125" style="3" customWidth="1"/>
    <col min="7430" max="7430" width="5.75" style="3" customWidth="1"/>
    <col min="7431" max="7431" width="7.375" style="3" customWidth="1"/>
    <col min="7432" max="7432" width="4" style="3" customWidth="1"/>
    <col min="7433" max="7444" width="12.125" style="3" customWidth="1"/>
    <col min="7445" max="7680" width="9" style="3"/>
    <col min="7681" max="7682" width="3.5" style="3" customWidth="1"/>
    <col min="7683" max="7684" width="3.875" style="3" customWidth="1"/>
    <col min="7685" max="7685" width="3.125" style="3" customWidth="1"/>
    <col min="7686" max="7686" width="5.75" style="3" customWidth="1"/>
    <col min="7687" max="7687" width="7.375" style="3" customWidth="1"/>
    <col min="7688" max="7688" width="4" style="3" customWidth="1"/>
    <col min="7689" max="7700" width="12.125" style="3" customWidth="1"/>
    <col min="7701" max="7936" width="9" style="3"/>
    <col min="7937" max="7938" width="3.5" style="3" customWidth="1"/>
    <col min="7939" max="7940" width="3.875" style="3" customWidth="1"/>
    <col min="7941" max="7941" width="3.125" style="3" customWidth="1"/>
    <col min="7942" max="7942" width="5.75" style="3" customWidth="1"/>
    <col min="7943" max="7943" width="7.375" style="3" customWidth="1"/>
    <col min="7944" max="7944" width="4" style="3" customWidth="1"/>
    <col min="7945" max="7956" width="12.125" style="3" customWidth="1"/>
    <col min="7957" max="8192" width="9" style="3"/>
    <col min="8193" max="8194" width="3.5" style="3" customWidth="1"/>
    <col min="8195" max="8196" width="3.875" style="3" customWidth="1"/>
    <col min="8197" max="8197" width="3.125" style="3" customWidth="1"/>
    <col min="8198" max="8198" width="5.75" style="3" customWidth="1"/>
    <col min="8199" max="8199" width="7.375" style="3" customWidth="1"/>
    <col min="8200" max="8200" width="4" style="3" customWidth="1"/>
    <col min="8201" max="8212" width="12.125" style="3" customWidth="1"/>
    <col min="8213" max="8448" width="9" style="3"/>
    <col min="8449" max="8450" width="3.5" style="3" customWidth="1"/>
    <col min="8451" max="8452" width="3.875" style="3" customWidth="1"/>
    <col min="8453" max="8453" width="3.125" style="3" customWidth="1"/>
    <col min="8454" max="8454" width="5.75" style="3" customWidth="1"/>
    <col min="8455" max="8455" width="7.375" style="3" customWidth="1"/>
    <col min="8456" max="8456" width="4" style="3" customWidth="1"/>
    <col min="8457" max="8468" width="12.125" style="3" customWidth="1"/>
    <col min="8469" max="8704" width="9" style="3"/>
    <col min="8705" max="8706" width="3.5" style="3" customWidth="1"/>
    <col min="8707" max="8708" width="3.875" style="3" customWidth="1"/>
    <col min="8709" max="8709" width="3.125" style="3" customWidth="1"/>
    <col min="8710" max="8710" width="5.75" style="3" customWidth="1"/>
    <col min="8711" max="8711" width="7.375" style="3" customWidth="1"/>
    <col min="8712" max="8712" width="4" style="3" customWidth="1"/>
    <col min="8713" max="8724" width="12.125" style="3" customWidth="1"/>
    <col min="8725" max="8960" width="9" style="3"/>
    <col min="8961" max="8962" width="3.5" style="3" customWidth="1"/>
    <col min="8963" max="8964" width="3.875" style="3" customWidth="1"/>
    <col min="8965" max="8965" width="3.125" style="3" customWidth="1"/>
    <col min="8966" max="8966" width="5.75" style="3" customWidth="1"/>
    <col min="8967" max="8967" width="7.375" style="3" customWidth="1"/>
    <col min="8968" max="8968" width="4" style="3" customWidth="1"/>
    <col min="8969" max="8980" width="12.125" style="3" customWidth="1"/>
    <col min="8981" max="9216" width="9" style="3"/>
    <col min="9217" max="9218" width="3.5" style="3" customWidth="1"/>
    <col min="9219" max="9220" width="3.875" style="3" customWidth="1"/>
    <col min="9221" max="9221" width="3.125" style="3" customWidth="1"/>
    <col min="9222" max="9222" width="5.75" style="3" customWidth="1"/>
    <col min="9223" max="9223" width="7.375" style="3" customWidth="1"/>
    <col min="9224" max="9224" width="4" style="3" customWidth="1"/>
    <col min="9225" max="9236" width="12.125" style="3" customWidth="1"/>
    <col min="9237" max="9472" width="9" style="3"/>
    <col min="9473" max="9474" width="3.5" style="3" customWidth="1"/>
    <col min="9475" max="9476" width="3.875" style="3" customWidth="1"/>
    <col min="9477" max="9477" width="3.125" style="3" customWidth="1"/>
    <col min="9478" max="9478" width="5.75" style="3" customWidth="1"/>
    <col min="9479" max="9479" width="7.375" style="3" customWidth="1"/>
    <col min="9480" max="9480" width="4" style="3" customWidth="1"/>
    <col min="9481" max="9492" width="12.125" style="3" customWidth="1"/>
    <col min="9493" max="9728" width="9" style="3"/>
    <col min="9729" max="9730" width="3.5" style="3" customWidth="1"/>
    <col min="9731" max="9732" width="3.875" style="3" customWidth="1"/>
    <col min="9733" max="9733" width="3.125" style="3" customWidth="1"/>
    <col min="9734" max="9734" width="5.75" style="3" customWidth="1"/>
    <col min="9735" max="9735" width="7.375" style="3" customWidth="1"/>
    <col min="9736" max="9736" width="4" style="3" customWidth="1"/>
    <col min="9737" max="9748" width="12.125" style="3" customWidth="1"/>
    <col min="9749" max="9984" width="9" style="3"/>
    <col min="9985" max="9986" width="3.5" style="3" customWidth="1"/>
    <col min="9987" max="9988" width="3.875" style="3" customWidth="1"/>
    <col min="9989" max="9989" width="3.125" style="3" customWidth="1"/>
    <col min="9990" max="9990" width="5.75" style="3" customWidth="1"/>
    <col min="9991" max="9991" width="7.375" style="3" customWidth="1"/>
    <col min="9992" max="9992" width="4" style="3" customWidth="1"/>
    <col min="9993" max="10004" width="12.125" style="3" customWidth="1"/>
    <col min="10005" max="10240" width="9" style="3"/>
    <col min="10241" max="10242" width="3.5" style="3" customWidth="1"/>
    <col min="10243" max="10244" width="3.875" style="3" customWidth="1"/>
    <col min="10245" max="10245" width="3.125" style="3" customWidth="1"/>
    <col min="10246" max="10246" width="5.75" style="3" customWidth="1"/>
    <col min="10247" max="10247" width="7.375" style="3" customWidth="1"/>
    <col min="10248" max="10248" width="4" style="3" customWidth="1"/>
    <col min="10249" max="10260" width="12.125" style="3" customWidth="1"/>
    <col min="10261" max="10496" width="9" style="3"/>
    <col min="10497" max="10498" width="3.5" style="3" customWidth="1"/>
    <col min="10499" max="10500" width="3.875" style="3" customWidth="1"/>
    <col min="10501" max="10501" width="3.125" style="3" customWidth="1"/>
    <col min="10502" max="10502" width="5.75" style="3" customWidth="1"/>
    <col min="10503" max="10503" width="7.375" style="3" customWidth="1"/>
    <col min="10504" max="10504" width="4" style="3" customWidth="1"/>
    <col min="10505" max="10516" width="12.125" style="3" customWidth="1"/>
    <col min="10517" max="10752" width="9" style="3"/>
    <col min="10753" max="10754" width="3.5" style="3" customWidth="1"/>
    <col min="10755" max="10756" width="3.875" style="3" customWidth="1"/>
    <col min="10757" max="10757" width="3.125" style="3" customWidth="1"/>
    <col min="10758" max="10758" width="5.75" style="3" customWidth="1"/>
    <col min="10759" max="10759" width="7.375" style="3" customWidth="1"/>
    <col min="10760" max="10760" width="4" style="3" customWidth="1"/>
    <col min="10761" max="10772" width="12.125" style="3" customWidth="1"/>
    <col min="10773" max="11008" width="9" style="3"/>
    <col min="11009" max="11010" width="3.5" style="3" customWidth="1"/>
    <col min="11011" max="11012" width="3.875" style="3" customWidth="1"/>
    <col min="11013" max="11013" width="3.125" style="3" customWidth="1"/>
    <col min="11014" max="11014" width="5.75" style="3" customWidth="1"/>
    <col min="11015" max="11015" width="7.375" style="3" customWidth="1"/>
    <col min="11016" max="11016" width="4" style="3" customWidth="1"/>
    <col min="11017" max="11028" width="12.125" style="3" customWidth="1"/>
    <col min="11029" max="11264" width="9" style="3"/>
    <col min="11265" max="11266" width="3.5" style="3" customWidth="1"/>
    <col min="11267" max="11268" width="3.875" style="3" customWidth="1"/>
    <col min="11269" max="11269" width="3.125" style="3" customWidth="1"/>
    <col min="11270" max="11270" width="5.75" style="3" customWidth="1"/>
    <col min="11271" max="11271" width="7.375" style="3" customWidth="1"/>
    <col min="11272" max="11272" width="4" style="3" customWidth="1"/>
    <col min="11273" max="11284" width="12.125" style="3" customWidth="1"/>
    <col min="11285" max="11520" width="9" style="3"/>
    <col min="11521" max="11522" width="3.5" style="3" customWidth="1"/>
    <col min="11523" max="11524" width="3.875" style="3" customWidth="1"/>
    <col min="11525" max="11525" width="3.125" style="3" customWidth="1"/>
    <col min="11526" max="11526" width="5.75" style="3" customWidth="1"/>
    <col min="11527" max="11527" width="7.375" style="3" customWidth="1"/>
    <col min="11528" max="11528" width="4" style="3" customWidth="1"/>
    <col min="11529" max="11540" width="12.125" style="3" customWidth="1"/>
    <col min="11541" max="11776" width="9" style="3"/>
    <col min="11777" max="11778" width="3.5" style="3" customWidth="1"/>
    <col min="11779" max="11780" width="3.875" style="3" customWidth="1"/>
    <col min="11781" max="11781" width="3.125" style="3" customWidth="1"/>
    <col min="11782" max="11782" width="5.75" style="3" customWidth="1"/>
    <col min="11783" max="11783" width="7.375" style="3" customWidth="1"/>
    <col min="11784" max="11784" width="4" style="3" customWidth="1"/>
    <col min="11785" max="11796" width="12.125" style="3" customWidth="1"/>
    <col min="11797" max="12032" width="9" style="3"/>
    <col min="12033" max="12034" width="3.5" style="3" customWidth="1"/>
    <col min="12035" max="12036" width="3.875" style="3" customWidth="1"/>
    <col min="12037" max="12037" width="3.125" style="3" customWidth="1"/>
    <col min="12038" max="12038" width="5.75" style="3" customWidth="1"/>
    <col min="12039" max="12039" width="7.375" style="3" customWidth="1"/>
    <col min="12040" max="12040" width="4" style="3" customWidth="1"/>
    <col min="12041" max="12052" width="12.125" style="3" customWidth="1"/>
    <col min="12053" max="12288" width="9" style="3"/>
    <col min="12289" max="12290" width="3.5" style="3" customWidth="1"/>
    <col min="12291" max="12292" width="3.875" style="3" customWidth="1"/>
    <col min="12293" max="12293" width="3.125" style="3" customWidth="1"/>
    <col min="12294" max="12294" width="5.75" style="3" customWidth="1"/>
    <col min="12295" max="12295" width="7.375" style="3" customWidth="1"/>
    <col min="12296" max="12296" width="4" style="3" customWidth="1"/>
    <col min="12297" max="12308" width="12.125" style="3" customWidth="1"/>
    <col min="12309" max="12544" width="9" style="3"/>
    <col min="12545" max="12546" width="3.5" style="3" customWidth="1"/>
    <col min="12547" max="12548" width="3.875" style="3" customWidth="1"/>
    <col min="12549" max="12549" width="3.125" style="3" customWidth="1"/>
    <col min="12550" max="12550" width="5.75" style="3" customWidth="1"/>
    <col min="12551" max="12551" width="7.375" style="3" customWidth="1"/>
    <col min="12552" max="12552" width="4" style="3" customWidth="1"/>
    <col min="12553" max="12564" width="12.125" style="3" customWidth="1"/>
    <col min="12565" max="12800" width="9" style="3"/>
    <col min="12801" max="12802" width="3.5" style="3" customWidth="1"/>
    <col min="12803" max="12804" width="3.875" style="3" customWidth="1"/>
    <col min="12805" max="12805" width="3.125" style="3" customWidth="1"/>
    <col min="12806" max="12806" width="5.75" style="3" customWidth="1"/>
    <col min="12807" max="12807" width="7.375" style="3" customWidth="1"/>
    <col min="12808" max="12808" width="4" style="3" customWidth="1"/>
    <col min="12809" max="12820" width="12.125" style="3" customWidth="1"/>
    <col min="12821" max="13056" width="9" style="3"/>
    <col min="13057" max="13058" width="3.5" style="3" customWidth="1"/>
    <col min="13059" max="13060" width="3.875" style="3" customWidth="1"/>
    <col min="13061" max="13061" width="3.125" style="3" customWidth="1"/>
    <col min="13062" max="13062" width="5.75" style="3" customWidth="1"/>
    <col min="13063" max="13063" width="7.375" style="3" customWidth="1"/>
    <col min="13064" max="13064" width="4" style="3" customWidth="1"/>
    <col min="13065" max="13076" width="12.125" style="3" customWidth="1"/>
    <col min="13077" max="13312" width="9" style="3"/>
    <col min="13313" max="13314" width="3.5" style="3" customWidth="1"/>
    <col min="13315" max="13316" width="3.875" style="3" customWidth="1"/>
    <col min="13317" max="13317" width="3.125" style="3" customWidth="1"/>
    <col min="13318" max="13318" width="5.75" style="3" customWidth="1"/>
    <col min="13319" max="13319" width="7.375" style="3" customWidth="1"/>
    <col min="13320" max="13320" width="4" style="3" customWidth="1"/>
    <col min="13321" max="13332" width="12.125" style="3" customWidth="1"/>
    <col min="13333" max="13568" width="9" style="3"/>
    <col min="13569" max="13570" width="3.5" style="3" customWidth="1"/>
    <col min="13571" max="13572" width="3.875" style="3" customWidth="1"/>
    <col min="13573" max="13573" width="3.125" style="3" customWidth="1"/>
    <col min="13574" max="13574" width="5.75" style="3" customWidth="1"/>
    <col min="13575" max="13575" width="7.375" style="3" customWidth="1"/>
    <col min="13576" max="13576" width="4" style="3" customWidth="1"/>
    <col min="13577" max="13588" width="12.125" style="3" customWidth="1"/>
    <col min="13589" max="13824" width="9" style="3"/>
    <col min="13825" max="13826" width="3.5" style="3" customWidth="1"/>
    <col min="13827" max="13828" width="3.875" style="3" customWidth="1"/>
    <col min="13829" max="13829" width="3.125" style="3" customWidth="1"/>
    <col min="13830" max="13830" width="5.75" style="3" customWidth="1"/>
    <col min="13831" max="13831" width="7.375" style="3" customWidth="1"/>
    <col min="13832" max="13832" width="4" style="3" customWidth="1"/>
    <col min="13833" max="13844" width="12.125" style="3" customWidth="1"/>
    <col min="13845" max="14080" width="9" style="3"/>
    <col min="14081" max="14082" width="3.5" style="3" customWidth="1"/>
    <col min="14083" max="14084" width="3.875" style="3" customWidth="1"/>
    <col min="14085" max="14085" width="3.125" style="3" customWidth="1"/>
    <col min="14086" max="14086" width="5.75" style="3" customWidth="1"/>
    <col min="14087" max="14087" width="7.375" style="3" customWidth="1"/>
    <col min="14088" max="14088" width="4" style="3" customWidth="1"/>
    <col min="14089" max="14100" width="12.125" style="3" customWidth="1"/>
    <col min="14101" max="14336" width="9" style="3"/>
    <col min="14337" max="14338" width="3.5" style="3" customWidth="1"/>
    <col min="14339" max="14340" width="3.875" style="3" customWidth="1"/>
    <col min="14341" max="14341" width="3.125" style="3" customWidth="1"/>
    <col min="14342" max="14342" width="5.75" style="3" customWidth="1"/>
    <col min="14343" max="14343" width="7.375" style="3" customWidth="1"/>
    <col min="14344" max="14344" width="4" style="3" customWidth="1"/>
    <col min="14345" max="14356" width="12.125" style="3" customWidth="1"/>
    <col min="14357" max="14592" width="9" style="3"/>
    <col min="14593" max="14594" width="3.5" style="3" customWidth="1"/>
    <col min="14595" max="14596" width="3.875" style="3" customWidth="1"/>
    <col min="14597" max="14597" width="3.125" style="3" customWidth="1"/>
    <col min="14598" max="14598" width="5.75" style="3" customWidth="1"/>
    <col min="14599" max="14599" width="7.375" style="3" customWidth="1"/>
    <col min="14600" max="14600" width="4" style="3" customWidth="1"/>
    <col min="14601" max="14612" width="12.125" style="3" customWidth="1"/>
    <col min="14613" max="14848" width="9" style="3"/>
    <col min="14849" max="14850" width="3.5" style="3" customWidth="1"/>
    <col min="14851" max="14852" width="3.875" style="3" customWidth="1"/>
    <col min="14853" max="14853" width="3.125" style="3" customWidth="1"/>
    <col min="14854" max="14854" width="5.75" style="3" customWidth="1"/>
    <col min="14855" max="14855" width="7.375" style="3" customWidth="1"/>
    <col min="14856" max="14856" width="4" style="3" customWidth="1"/>
    <col min="14857" max="14868" width="12.125" style="3" customWidth="1"/>
    <col min="14869" max="15104" width="9" style="3"/>
    <col min="15105" max="15106" width="3.5" style="3" customWidth="1"/>
    <col min="15107" max="15108" width="3.875" style="3" customWidth="1"/>
    <col min="15109" max="15109" width="3.125" style="3" customWidth="1"/>
    <col min="15110" max="15110" width="5.75" style="3" customWidth="1"/>
    <col min="15111" max="15111" width="7.375" style="3" customWidth="1"/>
    <col min="15112" max="15112" width="4" style="3" customWidth="1"/>
    <col min="15113" max="15124" width="12.125" style="3" customWidth="1"/>
    <col min="15125" max="15360" width="9" style="3"/>
    <col min="15361" max="15362" width="3.5" style="3" customWidth="1"/>
    <col min="15363" max="15364" width="3.875" style="3" customWidth="1"/>
    <col min="15365" max="15365" width="3.125" style="3" customWidth="1"/>
    <col min="15366" max="15366" width="5.75" style="3" customWidth="1"/>
    <col min="15367" max="15367" width="7.375" style="3" customWidth="1"/>
    <col min="15368" max="15368" width="4" style="3" customWidth="1"/>
    <col min="15369" max="15380" width="12.125" style="3" customWidth="1"/>
    <col min="15381" max="15616" width="9" style="3"/>
    <col min="15617" max="15618" width="3.5" style="3" customWidth="1"/>
    <col min="15619" max="15620" width="3.875" style="3" customWidth="1"/>
    <col min="15621" max="15621" width="3.125" style="3" customWidth="1"/>
    <col min="15622" max="15622" width="5.75" style="3" customWidth="1"/>
    <col min="15623" max="15623" width="7.375" style="3" customWidth="1"/>
    <col min="15624" max="15624" width="4" style="3" customWidth="1"/>
    <col min="15625" max="15636" width="12.125" style="3" customWidth="1"/>
    <col min="15637" max="15872" width="9" style="3"/>
    <col min="15873" max="15874" width="3.5" style="3" customWidth="1"/>
    <col min="15875" max="15876" width="3.875" style="3" customWidth="1"/>
    <col min="15877" max="15877" width="3.125" style="3" customWidth="1"/>
    <col min="15878" max="15878" width="5.75" style="3" customWidth="1"/>
    <col min="15879" max="15879" width="7.375" style="3" customWidth="1"/>
    <col min="15880" max="15880" width="4" style="3" customWidth="1"/>
    <col min="15881" max="15892" width="12.125" style="3" customWidth="1"/>
    <col min="15893" max="16128" width="9" style="3"/>
    <col min="16129" max="16130" width="3.5" style="3" customWidth="1"/>
    <col min="16131" max="16132" width="3.875" style="3" customWidth="1"/>
    <col min="16133" max="16133" width="3.125" style="3" customWidth="1"/>
    <col min="16134" max="16134" width="5.75" style="3" customWidth="1"/>
    <col min="16135" max="16135" width="7.375" style="3" customWidth="1"/>
    <col min="16136" max="16136" width="4" style="3" customWidth="1"/>
    <col min="16137" max="16148" width="12.125" style="3" customWidth="1"/>
    <col min="16149" max="16384" width="9" style="3"/>
  </cols>
  <sheetData>
    <row r="1" spans="1:20">
      <c r="T1" s="4" t="s">
        <v>88</v>
      </c>
    </row>
    <row r="2" spans="1:20" s="9" customFormat="1" ht="13.5" customHeight="1">
      <c r="A2" s="5"/>
      <c r="B2" s="6"/>
      <c r="C2" s="51"/>
      <c r="D2" s="6"/>
      <c r="E2" s="6"/>
      <c r="F2" s="6"/>
      <c r="G2" s="7" t="s">
        <v>89</v>
      </c>
      <c r="H2" s="8"/>
      <c r="I2" s="306" t="s">
        <v>272</v>
      </c>
      <c r="J2" s="304" t="s">
        <v>270</v>
      </c>
      <c r="K2" s="304" t="s">
        <v>271</v>
      </c>
      <c r="L2" s="306" t="s">
        <v>253</v>
      </c>
      <c r="M2" s="306" t="s">
        <v>254</v>
      </c>
      <c r="N2" s="306" t="s">
        <v>255</v>
      </c>
      <c r="O2" s="306" t="s">
        <v>256</v>
      </c>
      <c r="P2" s="306" t="s">
        <v>257</v>
      </c>
      <c r="Q2" s="306" t="s">
        <v>258</v>
      </c>
      <c r="R2" s="306" t="s">
        <v>259</v>
      </c>
      <c r="S2" s="306" t="s">
        <v>260</v>
      </c>
      <c r="T2" s="306" t="s">
        <v>261</v>
      </c>
    </row>
    <row r="3" spans="1:20" s="9" customFormat="1" ht="27.75" customHeight="1">
      <c r="A3" s="10"/>
      <c r="B3" s="11"/>
      <c r="C3" s="11" t="s">
        <v>90</v>
      </c>
      <c r="D3" s="11"/>
      <c r="E3" s="11"/>
      <c r="F3" s="11"/>
      <c r="G3" s="11"/>
      <c r="H3" s="12"/>
      <c r="I3" s="307"/>
      <c r="J3" s="351"/>
      <c r="K3" s="307"/>
      <c r="L3" s="307"/>
      <c r="M3" s="307"/>
      <c r="N3" s="307"/>
      <c r="O3" s="307"/>
      <c r="P3" s="307"/>
      <c r="Q3" s="307"/>
      <c r="R3" s="307"/>
      <c r="S3" s="307"/>
      <c r="T3" s="307"/>
    </row>
    <row r="4" spans="1:20" s="17" customFormat="1" ht="15.95" customHeight="1">
      <c r="A4" s="319" t="s">
        <v>91</v>
      </c>
      <c r="B4" s="319" t="s">
        <v>92</v>
      </c>
      <c r="C4" s="52" t="s">
        <v>6</v>
      </c>
      <c r="D4" s="302" t="s">
        <v>93</v>
      </c>
      <c r="E4" s="302"/>
      <c r="F4" s="302"/>
      <c r="G4" s="302"/>
      <c r="H4" s="347"/>
      <c r="I4" s="20"/>
      <c r="J4" s="20"/>
      <c r="K4" s="20"/>
      <c r="L4" s="20"/>
      <c r="M4" s="20"/>
      <c r="N4" s="20"/>
      <c r="O4" s="20"/>
      <c r="P4" s="20"/>
      <c r="Q4" s="20"/>
      <c r="R4" s="20"/>
      <c r="S4" s="20"/>
      <c r="T4" s="20"/>
    </row>
    <row r="5" spans="1:20" s="17" customFormat="1" ht="15.95" customHeight="1">
      <c r="A5" s="320"/>
      <c r="B5" s="320"/>
      <c r="C5" s="53"/>
      <c r="D5" s="314" t="s">
        <v>94</v>
      </c>
      <c r="E5" s="302"/>
      <c r="F5" s="302"/>
      <c r="G5" s="302"/>
      <c r="H5" s="303"/>
      <c r="I5" s="20"/>
      <c r="J5" s="20"/>
      <c r="K5" s="20"/>
      <c r="L5" s="20"/>
      <c r="M5" s="20"/>
      <c r="N5" s="20"/>
      <c r="O5" s="20"/>
      <c r="P5" s="20"/>
      <c r="Q5" s="20"/>
      <c r="R5" s="20"/>
      <c r="S5" s="20"/>
      <c r="T5" s="20"/>
    </row>
    <row r="6" spans="1:20" s="17" customFormat="1" ht="15.95" customHeight="1">
      <c r="A6" s="355"/>
      <c r="B6" s="355"/>
      <c r="C6" s="13" t="s">
        <v>95</v>
      </c>
      <c r="D6" s="302" t="s">
        <v>96</v>
      </c>
      <c r="E6" s="302"/>
      <c r="F6" s="302"/>
      <c r="G6" s="302"/>
      <c r="H6" s="347"/>
      <c r="I6" s="20">
        <v>157547</v>
      </c>
      <c r="J6" s="20"/>
      <c r="K6" s="20"/>
      <c r="L6" s="20"/>
      <c r="M6" s="20"/>
      <c r="N6" s="20"/>
      <c r="O6" s="20"/>
      <c r="P6" s="20"/>
      <c r="Q6" s="20"/>
      <c r="R6" s="20"/>
      <c r="S6" s="20"/>
      <c r="T6" s="20"/>
    </row>
    <row r="7" spans="1:20" s="17" customFormat="1" ht="15.95" customHeight="1">
      <c r="A7" s="355"/>
      <c r="B7" s="355"/>
      <c r="C7" s="52" t="s">
        <v>97</v>
      </c>
      <c r="D7" s="312" t="s">
        <v>98</v>
      </c>
      <c r="E7" s="312"/>
      <c r="F7" s="312"/>
      <c r="G7" s="312"/>
      <c r="H7" s="348"/>
      <c r="I7" s="20"/>
      <c r="J7" s="20">
        <v>158840</v>
      </c>
      <c r="K7" s="20">
        <v>171077</v>
      </c>
      <c r="L7" s="20">
        <v>168427</v>
      </c>
      <c r="M7" s="20">
        <v>155054</v>
      </c>
      <c r="N7" s="20">
        <v>150790</v>
      </c>
      <c r="O7" s="20">
        <v>135848</v>
      </c>
      <c r="P7" s="20">
        <v>138898</v>
      </c>
      <c r="Q7" s="20">
        <v>126746</v>
      </c>
      <c r="R7" s="20">
        <v>126746</v>
      </c>
      <c r="S7" s="20">
        <v>105402</v>
      </c>
      <c r="T7" s="20">
        <v>88798</v>
      </c>
    </row>
    <row r="8" spans="1:20" s="17" customFormat="1" ht="15.95" customHeight="1">
      <c r="A8" s="355"/>
      <c r="B8" s="355"/>
      <c r="C8" s="13" t="s">
        <v>99</v>
      </c>
      <c r="D8" s="302" t="s">
        <v>100</v>
      </c>
      <c r="E8" s="302"/>
      <c r="F8" s="302"/>
      <c r="G8" s="302"/>
      <c r="H8" s="347"/>
      <c r="I8" s="20">
        <v>116860</v>
      </c>
      <c r="J8" s="20">
        <v>100784</v>
      </c>
      <c r="K8" s="20">
        <v>108460</v>
      </c>
      <c r="L8" s="20">
        <v>106780</v>
      </c>
      <c r="M8" s="20">
        <v>98303</v>
      </c>
      <c r="N8" s="20">
        <v>95599</v>
      </c>
      <c r="O8" s="20">
        <v>86126</v>
      </c>
      <c r="P8" s="20">
        <v>88059</v>
      </c>
      <c r="Q8" s="20">
        <v>80355</v>
      </c>
      <c r="R8" s="20">
        <v>80355</v>
      </c>
      <c r="S8" s="20">
        <v>66824</v>
      </c>
      <c r="T8" s="20">
        <v>56296</v>
      </c>
    </row>
    <row r="9" spans="1:20" s="17" customFormat="1" ht="15.95" customHeight="1">
      <c r="A9" s="355"/>
      <c r="B9" s="355"/>
      <c r="C9" s="13" t="s">
        <v>101</v>
      </c>
      <c r="D9" s="302" t="s">
        <v>102</v>
      </c>
      <c r="E9" s="302"/>
      <c r="F9" s="302"/>
      <c r="G9" s="302"/>
      <c r="H9" s="347"/>
      <c r="I9" s="20"/>
      <c r="J9" s="20"/>
      <c r="K9" s="20"/>
      <c r="L9" s="20"/>
      <c r="M9" s="20"/>
      <c r="N9" s="20"/>
      <c r="O9" s="20"/>
      <c r="P9" s="20"/>
      <c r="Q9" s="20"/>
      <c r="R9" s="20"/>
      <c r="S9" s="20"/>
      <c r="T9" s="20"/>
    </row>
    <row r="10" spans="1:20" s="17" customFormat="1" ht="15.95" customHeight="1">
      <c r="A10" s="355"/>
      <c r="B10" s="355"/>
      <c r="C10" s="13" t="s">
        <v>103</v>
      </c>
      <c r="D10" s="302" t="s">
        <v>104</v>
      </c>
      <c r="E10" s="302"/>
      <c r="F10" s="302"/>
      <c r="G10" s="302"/>
      <c r="H10" s="347"/>
      <c r="I10" s="20"/>
      <c r="J10" s="20"/>
      <c r="K10" s="20"/>
      <c r="L10" s="20"/>
      <c r="M10" s="20"/>
      <c r="N10" s="20"/>
      <c r="O10" s="20"/>
      <c r="P10" s="20"/>
      <c r="Q10" s="20"/>
      <c r="R10" s="20"/>
      <c r="S10" s="20"/>
      <c r="T10" s="20"/>
    </row>
    <row r="11" spans="1:20" s="17" customFormat="1" ht="15.95" customHeight="1">
      <c r="A11" s="355"/>
      <c r="B11" s="355"/>
      <c r="C11" s="13" t="s">
        <v>105</v>
      </c>
      <c r="D11" s="302" t="s">
        <v>106</v>
      </c>
      <c r="E11" s="302"/>
      <c r="F11" s="302"/>
      <c r="G11" s="302"/>
      <c r="H11" s="347"/>
      <c r="I11" s="20"/>
      <c r="J11" s="20"/>
      <c r="K11" s="20"/>
      <c r="L11" s="20"/>
      <c r="M11" s="20"/>
      <c r="N11" s="20"/>
      <c r="O11" s="20"/>
      <c r="P11" s="20"/>
      <c r="Q11" s="20"/>
      <c r="R11" s="20"/>
      <c r="S11" s="20"/>
      <c r="T11" s="20"/>
    </row>
    <row r="12" spans="1:20" s="17" customFormat="1" ht="15.95" customHeight="1">
      <c r="A12" s="355"/>
      <c r="B12" s="355"/>
      <c r="C12" s="13" t="s">
        <v>107</v>
      </c>
      <c r="D12" s="302" t="s">
        <v>108</v>
      </c>
      <c r="E12" s="302"/>
      <c r="F12" s="302"/>
      <c r="G12" s="302"/>
      <c r="H12" s="347"/>
      <c r="I12" s="20">
        <v>2592</v>
      </c>
      <c r="J12" s="20">
        <v>4536</v>
      </c>
      <c r="K12" s="20">
        <v>3279</v>
      </c>
      <c r="L12" s="20">
        <v>19285</v>
      </c>
      <c r="M12" s="20"/>
      <c r="N12" s="20"/>
      <c r="O12" s="20"/>
      <c r="P12" s="20"/>
      <c r="Q12" s="20"/>
      <c r="R12" s="20"/>
      <c r="S12" s="20"/>
      <c r="T12" s="20"/>
    </row>
    <row r="13" spans="1:20" s="17" customFormat="1" ht="15.95" customHeight="1">
      <c r="A13" s="355"/>
      <c r="B13" s="355"/>
      <c r="C13" s="13" t="s">
        <v>109</v>
      </c>
      <c r="D13" s="302" t="s">
        <v>15</v>
      </c>
      <c r="E13" s="302"/>
      <c r="F13" s="302"/>
      <c r="G13" s="302"/>
      <c r="H13" s="347"/>
      <c r="I13" s="20">
        <v>38331</v>
      </c>
      <c r="J13" s="20">
        <v>13400</v>
      </c>
      <c r="K13" s="20">
        <v>3320</v>
      </c>
      <c r="L13" s="20">
        <v>3320</v>
      </c>
      <c r="M13" s="20">
        <f>L13</f>
        <v>3320</v>
      </c>
      <c r="N13" s="20">
        <f t="shared" ref="N13:T13" si="0">M13</f>
        <v>3320</v>
      </c>
      <c r="O13" s="20">
        <f t="shared" si="0"/>
        <v>3320</v>
      </c>
      <c r="P13" s="20">
        <f t="shared" si="0"/>
        <v>3320</v>
      </c>
      <c r="Q13" s="20">
        <f t="shared" si="0"/>
        <v>3320</v>
      </c>
      <c r="R13" s="20">
        <f t="shared" si="0"/>
        <v>3320</v>
      </c>
      <c r="S13" s="20">
        <f t="shared" si="0"/>
        <v>3320</v>
      </c>
      <c r="T13" s="20">
        <f t="shared" si="0"/>
        <v>3320</v>
      </c>
    </row>
    <row r="14" spans="1:20" s="17" customFormat="1" ht="15.95" customHeight="1">
      <c r="A14" s="355"/>
      <c r="B14" s="355"/>
      <c r="C14" s="349" t="s">
        <v>110</v>
      </c>
      <c r="D14" s="350"/>
      <c r="E14" s="350"/>
      <c r="F14" s="350"/>
      <c r="G14" s="350"/>
      <c r="H14" s="15" t="s">
        <v>111</v>
      </c>
      <c r="I14" s="29">
        <f>SUM(I4,I6:I13)</f>
        <v>315330</v>
      </c>
      <c r="J14" s="29">
        <f t="shared" ref="J14:T14" si="1">SUM(J4,J6:J13)</f>
        <v>277560</v>
      </c>
      <c r="K14" s="29">
        <f t="shared" si="1"/>
        <v>286136</v>
      </c>
      <c r="L14" s="29">
        <f t="shared" si="1"/>
        <v>297812</v>
      </c>
      <c r="M14" s="29">
        <f t="shared" si="1"/>
        <v>256677</v>
      </c>
      <c r="N14" s="29">
        <f t="shared" si="1"/>
        <v>249709</v>
      </c>
      <c r="O14" s="29">
        <f t="shared" si="1"/>
        <v>225294</v>
      </c>
      <c r="P14" s="29">
        <f t="shared" si="1"/>
        <v>230277</v>
      </c>
      <c r="Q14" s="29">
        <f t="shared" si="1"/>
        <v>210421</v>
      </c>
      <c r="R14" s="29">
        <f t="shared" si="1"/>
        <v>210421</v>
      </c>
      <c r="S14" s="29">
        <f t="shared" si="1"/>
        <v>175546</v>
      </c>
      <c r="T14" s="29">
        <f t="shared" si="1"/>
        <v>148414</v>
      </c>
    </row>
    <row r="15" spans="1:20" s="17" customFormat="1" ht="27.75" customHeight="1">
      <c r="A15" s="355"/>
      <c r="B15" s="355"/>
      <c r="C15" s="352" t="s">
        <v>112</v>
      </c>
      <c r="D15" s="353"/>
      <c r="E15" s="353"/>
      <c r="F15" s="353"/>
      <c r="G15" s="353"/>
      <c r="H15" s="15" t="s">
        <v>113</v>
      </c>
      <c r="I15" s="20"/>
      <c r="J15" s="20"/>
      <c r="K15" s="20"/>
      <c r="L15" s="20"/>
      <c r="M15" s="20"/>
      <c r="N15" s="20"/>
      <c r="O15" s="20"/>
      <c r="P15" s="20"/>
      <c r="Q15" s="20"/>
      <c r="R15" s="20"/>
      <c r="S15" s="20"/>
      <c r="T15" s="20"/>
    </row>
    <row r="16" spans="1:20" s="17" customFormat="1" ht="15.95" customHeight="1">
      <c r="A16" s="355"/>
      <c r="B16" s="355"/>
      <c r="C16" s="54"/>
      <c r="D16" s="318" t="s">
        <v>114</v>
      </c>
      <c r="E16" s="318"/>
      <c r="F16" s="325" t="s">
        <v>115</v>
      </c>
      <c r="G16" s="325"/>
      <c r="H16" s="15" t="s">
        <v>116</v>
      </c>
      <c r="I16" s="16">
        <f>I14-I15</f>
        <v>315330</v>
      </c>
      <c r="J16" s="16">
        <f t="shared" ref="J16:T16" si="2">J14-J15</f>
        <v>277560</v>
      </c>
      <c r="K16" s="16">
        <f t="shared" si="2"/>
        <v>286136</v>
      </c>
      <c r="L16" s="16">
        <f t="shared" si="2"/>
        <v>297812</v>
      </c>
      <c r="M16" s="16">
        <f t="shared" si="2"/>
        <v>256677</v>
      </c>
      <c r="N16" s="16">
        <f t="shared" si="2"/>
        <v>249709</v>
      </c>
      <c r="O16" s="16">
        <f t="shared" si="2"/>
        <v>225294</v>
      </c>
      <c r="P16" s="16">
        <f t="shared" si="2"/>
        <v>230277</v>
      </c>
      <c r="Q16" s="16">
        <f t="shared" si="2"/>
        <v>210421</v>
      </c>
      <c r="R16" s="16">
        <f t="shared" si="2"/>
        <v>210421</v>
      </c>
      <c r="S16" s="16">
        <f t="shared" si="2"/>
        <v>175546</v>
      </c>
      <c r="T16" s="16">
        <f t="shared" si="2"/>
        <v>148414</v>
      </c>
    </row>
    <row r="17" spans="1:20" s="17" customFormat="1" ht="15.95" customHeight="1">
      <c r="A17" s="355"/>
      <c r="B17" s="319" t="s">
        <v>117</v>
      </c>
      <c r="C17" s="52" t="s">
        <v>118</v>
      </c>
      <c r="D17" s="312" t="s">
        <v>119</v>
      </c>
      <c r="E17" s="312"/>
      <c r="F17" s="312"/>
      <c r="G17" s="354"/>
      <c r="H17" s="348"/>
      <c r="I17" s="55">
        <v>67013</v>
      </c>
      <c r="J17" s="55">
        <v>25525</v>
      </c>
      <c r="K17" s="55">
        <v>51040</v>
      </c>
      <c r="L17" s="55">
        <v>47918</v>
      </c>
      <c r="M17" s="55">
        <f>L17</f>
        <v>47918</v>
      </c>
      <c r="N17" s="55">
        <f t="shared" ref="N17:T17" si="3">M17</f>
        <v>47918</v>
      </c>
      <c r="O17" s="55">
        <f t="shared" si="3"/>
        <v>47918</v>
      </c>
      <c r="P17" s="55">
        <f t="shared" si="3"/>
        <v>47918</v>
      </c>
      <c r="Q17" s="55">
        <f t="shared" si="3"/>
        <v>47918</v>
      </c>
      <c r="R17" s="55">
        <f t="shared" si="3"/>
        <v>47918</v>
      </c>
      <c r="S17" s="55">
        <f t="shared" si="3"/>
        <v>47918</v>
      </c>
      <c r="T17" s="55">
        <f t="shared" si="3"/>
        <v>47918</v>
      </c>
    </row>
    <row r="18" spans="1:20" s="17" customFormat="1" ht="15.95" customHeight="1">
      <c r="A18" s="355"/>
      <c r="B18" s="320"/>
      <c r="C18" s="56"/>
      <c r="D18" s="314" t="s">
        <v>120</v>
      </c>
      <c r="E18" s="302"/>
      <c r="F18" s="302"/>
      <c r="G18" s="343"/>
      <c r="H18" s="347"/>
      <c r="I18" s="55"/>
      <c r="J18" s="55"/>
      <c r="K18" s="55"/>
      <c r="L18" s="55"/>
      <c r="M18" s="55"/>
      <c r="N18" s="55"/>
      <c r="O18" s="55"/>
      <c r="P18" s="55"/>
      <c r="Q18" s="55"/>
      <c r="R18" s="55"/>
      <c r="S18" s="55"/>
      <c r="T18" s="55"/>
    </row>
    <row r="19" spans="1:20" s="17" customFormat="1" ht="15.95" customHeight="1">
      <c r="A19" s="355"/>
      <c r="B19" s="320"/>
      <c r="C19" s="13" t="s">
        <v>121</v>
      </c>
      <c r="D19" s="302" t="s">
        <v>122</v>
      </c>
      <c r="E19" s="302"/>
      <c r="F19" s="302"/>
      <c r="G19" s="343"/>
      <c r="H19" s="347"/>
      <c r="I19" s="20">
        <v>246487</v>
      </c>
      <c r="J19" s="20">
        <v>250002</v>
      </c>
      <c r="K19" s="20">
        <v>253904</v>
      </c>
      <c r="L19" s="20">
        <v>257409</v>
      </c>
      <c r="M19" s="20">
        <v>225460</v>
      </c>
      <c r="N19" s="20">
        <v>217935</v>
      </c>
      <c r="O19" s="20">
        <v>191566</v>
      </c>
      <c r="P19" s="20">
        <v>195948</v>
      </c>
      <c r="Q19" s="20">
        <v>175504</v>
      </c>
      <c r="R19" s="20">
        <v>166667</v>
      </c>
      <c r="S19" s="20">
        <v>137839</v>
      </c>
      <c r="T19" s="20">
        <v>108536</v>
      </c>
    </row>
    <row r="20" spans="1:20" s="17" customFormat="1" ht="15.95" customHeight="1">
      <c r="A20" s="355"/>
      <c r="B20" s="320"/>
      <c r="C20" s="13" t="s">
        <v>123</v>
      </c>
      <c r="D20" s="302" t="s">
        <v>124</v>
      </c>
      <c r="E20" s="302"/>
      <c r="F20" s="302"/>
      <c r="G20" s="343"/>
      <c r="H20" s="347"/>
      <c r="I20" s="20"/>
      <c r="J20" s="20"/>
      <c r="K20" s="20"/>
      <c r="L20" s="20"/>
      <c r="M20" s="20"/>
      <c r="N20" s="20"/>
      <c r="O20" s="20"/>
      <c r="P20" s="20"/>
      <c r="Q20" s="20"/>
      <c r="R20" s="20"/>
      <c r="S20" s="20"/>
      <c r="T20" s="20"/>
    </row>
    <row r="21" spans="1:20" s="17" customFormat="1" ht="15.95" customHeight="1">
      <c r="A21" s="355"/>
      <c r="B21" s="320"/>
      <c r="C21" s="13" t="s">
        <v>125</v>
      </c>
      <c r="D21" s="302" t="s">
        <v>126</v>
      </c>
      <c r="E21" s="302"/>
      <c r="F21" s="302"/>
      <c r="G21" s="343"/>
      <c r="H21" s="347"/>
      <c r="I21" s="20"/>
      <c r="J21" s="20"/>
      <c r="K21" s="20"/>
      <c r="L21" s="20"/>
      <c r="M21" s="20"/>
      <c r="N21" s="20"/>
      <c r="O21" s="20"/>
      <c r="P21" s="20"/>
      <c r="Q21" s="20"/>
      <c r="R21" s="20"/>
      <c r="S21" s="20"/>
      <c r="T21" s="20"/>
    </row>
    <row r="22" spans="1:20" s="17" customFormat="1" ht="15.95" customHeight="1">
      <c r="A22" s="355"/>
      <c r="B22" s="320"/>
      <c r="C22" s="13" t="s">
        <v>127</v>
      </c>
      <c r="D22" s="302" t="s">
        <v>15</v>
      </c>
      <c r="E22" s="302"/>
      <c r="F22" s="302"/>
      <c r="G22" s="343"/>
      <c r="H22" s="347"/>
      <c r="I22" s="20"/>
      <c r="J22" s="20"/>
      <c r="K22" s="20"/>
      <c r="L22" s="20"/>
      <c r="M22" s="20"/>
      <c r="N22" s="20"/>
      <c r="O22" s="20"/>
      <c r="P22" s="20"/>
      <c r="Q22" s="20"/>
      <c r="R22" s="20"/>
      <c r="S22" s="20"/>
      <c r="T22" s="20"/>
    </row>
    <row r="23" spans="1:20" s="17" customFormat="1" ht="15.95" customHeight="1">
      <c r="A23" s="358"/>
      <c r="B23" s="321"/>
      <c r="C23" s="314" t="s">
        <v>110</v>
      </c>
      <c r="D23" s="343"/>
      <c r="E23" s="343"/>
      <c r="F23" s="343"/>
      <c r="G23" s="343"/>
      <c r="H23" s="32" t="s">
        <v>45</v>
      </c>
      <c r="I23" s="16">
        <f>I17+SUM(I19:I22)</f>
        <v>313500</v>
      </c>
      <c r="J23" s="16">
        <f t="shared" ref="J23:T23" si="4">J17+SUM(J19:J22)</f>
        <v>275527</v>
      </c>
      <c r="K23" s="16">
        <f t="shared" si="4"/>
        <v>304944</v>
      </c>
      <c r="L23" s="16">
        <f t="shared" si="4"/>
        <v>305327</v>
      </c>
      <c r="M23" s="16">
        <f t="shared" si="4"/>
        <v>273378</v>
      </c>
      <c r="N23" s="16">
        <f t="shared" si="4"/>
        <v>265853</v>
      </c>
      <c r="O23" s="16">
        <f t="shared" si="4"/>
        <v>239484</v>
      </c>
      <c r="P23" s="16">
        <f t="shared" si="4"/>
        <v>243866</v>
      </c>
      <c r="Q23" s="16">
        <f t="shared" si="4"/>
        <v>223422</v>
      </c>
      <c r="R23" s="16">
        <f t="shared" si="4"/>
        <v>214585</v>
      </c>
      <c r="S23" s="16">
        <f t="shared" si="4"/>
        <v>185757</v>
      </c>
      <c r="T23" s="16">
        <f t="shared" si="4"/>
        <v>156454</v>
      </c>
    </row>
    <row r="24" spans="1:20" s="17" customFormat="1" ht="27.75" customHeight="1">
      <c r="A24" s="352" t="s">
        <v>128</v>
      </c>
      <c r="B24" s="362"/>
      <c r="C24" s="315"/>
      <c r="D24" s="315"/>
      <c r="E24" s="315"/>
      <c r="F24" s="315"/>
      <c r="G24" s="315"/>
      <c r="H24" s="15" t="s">
        <v>48</v>
      </c>
      <c r="I24" s="16">
        <f>I23-I16</f>
        <v>-1830</v>
      </c>
      <c r="J24" s="16">
        <f t="shared" ref="J24:T24" si="5">J23-J16</f>
        <v>-2033</v>
      </c>
      <c r="K24" s="16">
        <f t="shared" si="5"/>
        <v>18808</v>
      </c>
      <c r="L24" s="16">
        <f t="shared" si="5"/>
        <v>7515</v>
      </c>
      <c r="M24" s="16">
        <f t="shared" si="5"/>
        <v>16701</v>
      </c>
      <c r="N24" s="16">
        <f t="shared" si="5"/>
        <v>16144</v>
      </c>
      <c r="O24" s="16">
        <f t="shared" si="5"/>
        <v>14190</v>
      </c>
      <c r="P24" s="16">
        <f t="shared" si="5"/>
        <v>13589</v>
      </c>
      <c r="Q24" s="16">
        <f t="shared" si="5"/>
        <v>13001</v>
      </c>
      <c r="R24" s="16">
        <f t="shared" si="5"/>
        <v>4164</v>
      </c>
      <c r="S24" s="16">
        <f t="shared" si="5"/>
        <v>10211</v>
      </c>
      <c r="T24" s="16">
        <f t="shared" si="5"/>
        <v>8040</v>
      </c>
    </row>
    <row r="25" spans="1:20" s="17" customFormat="1" ht="15.95" customHeight="1">
      <c r="A25" s="363" t="s">
        <v>129</v>
      </c>
      <c r="B25" s="364"/>
      <c r="C25" s="56" t="s">
        <v>130</v>
      </c>
      <c r="D25" s="302" t="s">
        <v>131</v>
      </c>
      <c r="E25" s="302"/>
      <c r="F25" s="302"/>
      <c r="G25" s="343"/>
      <c r="H25" s="347"/>
      <c r="I25" s="20"/>
      <c r="J25" s="20"/>
      <c r="K25" s="20"/>
      <c r="L25" s="20"/>
      <c r="M25" s="20"/>
      <c r="N25" s="20"/>
      <c r="O25" s="20"/>
      <c r="P25" s="20"/>
      <c r="Q25" s="20"/>
      <c r="R25" s="20"/>
      <c r="S25" s="20"/>
      <c r="T25" s="20"/>
    </row>
    <row r="26" spans="1:20" s="17" customFormat="1" ht="15.95" customHeight="1">
      <c r="A26" s="365"/>
      <c r="B26" s="366"/>
      <c r="C26" s="13" t="s">
        <v>40</v>
      </c>
      <c r="D26" s="302" t="s">
        <v>132</v>
      </c>
      <c r="E26" s="302"/>
      <c r="F26" s="302"/>
      <c r="G26" s="343"/>
      <c r="H26" s="347"/>
      <c r="I26" s="20"/>
      <c r="J26" s="20"/>
      <c r="K26" s="20"/>
      <c r="L26" s="20"/>
      <c r="M26" s="20"/>
      <c r="N26" s="20"/>
      <c r="O26" s="20"/>
      <c r="P26" s="20"/>
      <c r="Q26" s="20"/>
      <c r="R26" s="20"/>
      <c r="S26" s="20"/>
      <c r="T26" s="20"/>
    </row>
    <row r="27" spans="1:20" s="17" customFormat="1" ht="15.95" customHeight="1">
      <c r="A27" s="365"/>
      <c r="B27" s="366"/>
      <c r="C27" s="13" t="s">
        <v>133</v>
      </c>
      <c r="D27" s="302" t="s">
        <v>134</v>
      </c>
      <c r="E27" s="302"/>
      <c r="F27" s="302"/>
      <c r="G27" s="343"/>
      <c r="H27" s="347"/>
      <c r="I27" s="20"/>
      <c r="J27" s="20"/>
      <c r="K27" s="20"/>
      <c r="L27" s="20"/>
      <c r="M27" s="20"/>
      <c r="N27" s="20"/>
      <c r="O27" s="20"/>
      <c r="P27" s="20"/>
      <c r="Q27" s="20"/>
      <c r="R27" s="20"/>
      <c r="S27" s="20"/>
      <c r="T27" s="20"/>
    </row>
    <row r="28" spans="1:20" s="17" customFormat="1" ht="15.95" customHeight="1">
      <c r="A28" s="365"/>
      <c r="B28" s="366"/>
      <c r="C28" s="13" t="s">
        <v>135</v>
      </c>
      <c r="D28" s="302" t="s">
        <v>15</v>
      </c>
      <c r="E28" s="302"/>
      <c r="F28" s="302"/>
      <c r="G28" s="343"/>
      <c r="H28" s="347"/>
      <c r="I28" s="20"/>
      <c r="J28" s="20"/>
      <c r="K28" s="20"/>
      <c r="L28" s="20"/>
      <c r="M28" s="20"/>
      <c r="N28" s="20"/>
      <c r="O28" s="20"/>
      <c r="P28" s="20"/>
      <c r="Q28" s="20"/>
      <c r="R28" s="20"/>
      <c r="S28" s="20"/>
      <c r="T28" s="20"/>
    </row>
    <row r="29" spans="1:20" s="17" customFormat="1" ht="15.95" customHeight="1">
      <c r="A29" s="367"/>
      <c r="B29" s="368"/>
      <c r="C29" s="314" t="s">
        <v>110</v>
      </c>
      <c r="D29" s="343"/>
      <c r="E29" s="343"/>
      <c r="F29" s="343"/>
      <c r="G29" s="343"/>
      <c r="H29" s="32" t="s">
        <v>50</v>
      </c>
      <c r="I29" s="16">
        <f t="shared" ref="I29:T29" si="6">SUM(I25:I28)</f>
        <v>0</v>
      </c>
      <c r="J29" s="16">
        <f t="shared" si="6"/>
        <v>0</v>
      </c>
      <c r="K29" s="16">
        <f t="shared" si="6"/>
        <v>0</v>
      </c>
      <c r="L29" s="16">
        <f t="shared" si="6"/>
        <v>0</v>
      </c>
      <c r="M29" s="16">
        <f t="shared" si="6"/>
        <v>0</v>
      </c>
      <c r="N29" s="16">
        <f t="shared" si="6"/>
        <v>0</v>
      </c>
      <c r="O29" s="16">
        <f t="shared" si="6"/>
        <v>0</v>
      </c>
      <c r="P29" s="16">
        <f t="shared" si="6"/>
        <v>0</v>
      </c>
      <c r="Q29" s="16">
        <f t="shared" si="6"/>
        <v>0</v>
      </c>
      <c r="R29" s="16">
        <f t="shared" si="6"/>
        <v>0</v>
      </c>
      <c r="S29" s="16">
        <f t="shared" si="6"/>
        <v>0</v>
      </c>
      <c r="T29" s="16">
        <f t="shared" si="6"/>
        <v>0</v>
      </c>
    </row>
    <row r="30" spans="1:20" s="17" customFormat="1" ht="15.95" customHeight="1">
      <c r="A30" s="317" t="s">
        <v>136</v>
      </c>
      <c r="B30" s="359"/>
      <c r="C30" s="359"/>
      <c r="D30" s="359"/>
      <c r="E30" s="359"/>
      <c r="F30" s="359"/>
      <c r="G30" s="360" t="s">
        <v>137</v>
      </c>
      <c r="H30" s="361"/>
      <c r="I30" s="16">
        <f>I24-I29</f>
        <v>-1830</v>
      </c>
      <c r="J30" s="16">
        <f t="shared" ref="J30:T30" si="7">J24-J29</f>
        <v>-2033</v>
      </c>
      <c r="K30" s="16">
        <f t="shared" si="7"/>
        <v>18808</v>
      </c>
      <c r="L30" s="16">
        <f t="shared" si="7"/>
        <v>7515</v>
      </c>
      <c r="M30" s="16">
        <f t="shared" si="7"/>
        <v>16701</v>
      </c>
      <c r="N30" s="16">
        <f t="shared" si="7"/>
        <v>16144</v>
      </c>
      <c r="O30" s="16">
        <f t="shared" si="7"/>
        <v>14190</v>
      </c>
      <c r="P30" s="16">
        <f t="shared" si="7"/>
        <v>13589</v>
      </c>
      <c r="Q30" s="16">
        <f t="shared" si="7"/>
        <v>13001</v>
      </c>
      <c r="R30" s="16">
        <f t="shared" si="7"/>
        <v>4164</v>
      </c>
      <c r="S30" s="16">
        <f t="shared" si="7"/>
        <v>10211</v>
      </c>
      <c r="T30" s="16">
        <f t="shared" si="7"/>
        <v>8040</v>
      </c>
    </row>
    <row r="31" spans="1:20" s="17" customFormat="1" ht="15.95" customHeight="1">
      <c r="A31" s="314" t="s">
        <v>138</v>
      </c>
      <c r="B31" s="302"/>
      <c r="C31" s="302"/>
      <c r="D31" s="302"/>
      <c r="E31" s="302"/>
      <c r="F31" s="302"/>
      <c r="G31" s="302"/>
      <c r="H31" s="57" t="s">
        <v>52</v>
      </c>
      <c r="I31" s="20"/>
      <c r="J31" s="20"/>
      <c r="K31" s="20"/>
      <c r="L31" s="20"/>
      <c r="M31" s="20"/>
      <c r="N31" s="20"/>
      <c r="O31" s="20"/>
      <c r="P31" s="20"/>
      <c r="Q31" s="20"/>
      <c r="R31" s="20"/>
      <c r="S31" s="20"/>
      <c r="T31" s="20"/>
    </row>
    <row r="32" spans="1:20" s="17" customFormat="1" ht="15.95" customHeight="1">
      <c r="A32" s="314" t="s">
        <v>139</v>
      </c>
      <c r="B32" s="302"/>
      <c r="C32" s="302"/>
      <c r="D32" s="302"/>
      <c r="E32" s="302"/>
      <c r="F32" s="302"/>
      <c r="G32" s="302"/>
      <c r="H32" s="57" t="s">
        <v>55</v>
      </c>
      <c r="I32" s="20">
        <v>2721544</v>
      </c>
      <c r="J32" s="20"/>
      <c r="K32" s="20"/>
      <c r="L32" s="20"/>
      <c r="M32" s="20"/>
      <c r="N32" s="20"/>
      <c r="O32" s="20"/>
      <c r="P32" s="20"/>
      <c r="Q32" s="20"/>
      <c r="R32" s="20"/>
      <c r="S32" s="20"/>
      <c r="T32" s="20"/>
    </row>
    <row r="33" spans="1:20" ht="13.5" customHeight="1"/>
    <row r="34" spans="1:20" ht="16.5" customHeight="1">
      <c r="A34" s="3" t="s">
        <v>140</v>
      </c>
      <c r="T34" s="4" t="s">
        <v>88</v>
      </c>
    </row>
    <row r="35" spans="1:20" s="9" customFormat="1" ht="13.5" customHeight="1">
      <c r="A35" s="5"/>
      <c r="B35" s="6"/>
      <c r="C35" s="51"/>
      <c r="D35" s="6"/>
      <c r="E35" s="6"/>
      <c r="F35" s="6"/>
      <c r="G35" s="7" t="s">
        <v>89</v>
      </c>
      <c r="H35" s="8"/>
      <c r="I35" s="306" t="s">
        <v>272</v>
      </c>
      <c r="J35" s="304" t="s">
        <v>270</v>
      </c>
      <c r="K35" s="304" t="s">
        <v>271</v>
      </c>
      <c r="L35" s="306" t="s">
        <v>253</v>
      </c>
      <c r="M35" s="306" t="s">
        <v>254</v>
      </c>
      <c r="N35" s="306" t="s">
        <v>255</v>
      </c>
      <c r="O35" s="306" t="s">
        <v>256</v>
      </c>
      <c r="P35" s="306" t="s">
        <v>257</v>
      </c>
      <c r="Q35" s="306" t="s">
        <v>258</v>
      </c>
      <c r="R35" s="306" t="s">
        <v>259</v>
      </c>
      <c r="S35" s="306" t="s">
        <v>260</v>
      </c>
      <c r="T35" s="306" t="s">
        <v>261</v>
      </c>
    </row>
    <row r="36" spans="1:20" s="9" customFormat="1" ht="27.75" customHeight="1">
      <c r="A36" s="10"/>
      <c r="B36" s="11"/>
      <c r="C36" s="11" t="s">
        <v>90</v>
      </c>
      <c r="D36" s="11"/>
      <c r="E36" s="11"/>
      <c r="F36" s="11"/>
      <c r="G36" s="11"/>
      <c r="H36" s="12"/>
      <c r="I36" s="307"/>
      <c r="J36" s="307"/>
      <c r="K36" s="307"/>
      <c r="L36" s="307"/>
      <c r="M36" s="307"/>
      <c r="N36" s="307"/>
      <c r="O36" s="307"/>
      <c r="P36" s="307"/>
      <c r="Q36" s="307"/>
      <c r="R36" s="307"/>
      <c r="S36" s="307"/>
      <c r="T36" s="307"/>
    </row>
    <row r="37" spans="1:20" ht="15.95" customHeight="1">
      <c r="A37" s="369" t="s">
        <v>141</v>
      </c>
      <c r="B37" s="354"/>
      <c r="C37" s="354"/>
      <c r="D37" s="354"/>
      <c r="E37" s="354"/>
      <c r="F37" s="58"/>
      <c r="G37" s="58"/>
      <c r="H37" s="59"/>
      <c r="I37" s="46">
        <v>106168</v>
      </c>
      <c r="J37" s="46">
        <f>'別紙（法適・収益）'!K10</f>
        <v>121670</v>
      </c>
      <c r="K37" s="46">
        <f>'別紙（法適・収益）'!L10</f>
        <v>112083</v>
      </c>
      <c r="L37" s="46">
        <f>'別紙（法適・収益）'!M10</f>
        <v>86491</v>
      </c>
      <c r="M37" s="46">
        <f>'別紙（法適・収益）'!N10</f>
        <v>81228</v>
      </c>
      <c r="N37" s="46">
        <f>'別紙（法適・収益）'!O10</f>
        <v>77772</v>
      </c>
      <c r="O37" s="46">
        <f>'別紙（法適・収益）'!P10</f>
        <v>73381</v>
      </c>
      <c r="P37" s="46">
        <f>'別紙（法適・収益）'!Q10</f>
        <v>69248</v>
      </c>
      <c r="Q37" s="46">
        <f>'別紙（法適・収益）'!R10</f>
        <v>64623</v>
      </c>
      <c r="R37" s="46">
        <f>'別紙（法適・収益）'!S10</f>
        <v>64623</v>
      </c>
      <c r="S37" s="46">
        <f>'別紙（法適・収益）'!T10</f>
        <v>69120</v>
      </c>
      <c r="T37" s="46">
        <f>'別紙（法適・収益）'!U10</f>
        <v>53543</v>
      </c>
    </row>
    <row r="38" spans="1:20" ht="15.95" customHeight="1">
      <c r="A38" s="60"/>
      <c r="B38" s="61"/>
      <c r="C38" s="62"/>
      <c r="D38" s="356" t="s">
        <v>142</v>
      </c>
      <c r="E38" s="343"/>
      <c r="F38" s="343"/>
      <c r="G38" s="343"/>
      <c r="H38" s="347"/>
      <c r="I38" s="48">
        <v>44801</v>
      </c>
      <c r="J38" s="48">
        <v>30578</v>
      </c>
      <c r="K38" s="48"/>
      <c r="L38" s="48"/>
      <c r="M38" s="48"/>
      <c r="N38" s="48"/>
      <c r="O38" s="48"/>
      <c r="P38" s="48"/>
      <c r="Q38" s="48"/>
      <c r="R38" s="48"/>
      <c r="S38" s="48"/>
      <c r="T38" s="48"/>
    </row>
    <row r="39" spans="1:20" ht="15.95" customHeight="1">
      <c r="A39" s="63"/>
      <c r="B39" s="64"/>
      <c r="C39" s="65"/>
      <c r="D39" s="356" t="s">
        <v>143</v>
      </c>
      <c r="E39" s="343"/>
      <c r="F39" s="343"/>
      <c r="G39" s="343"/>
      <c r="H39" s="347"/>
      <c r="I39" s="48">
        <f>I37-I38</f>
        <v>61367</v>
      </c>
      <c r="J39" s="48">
        <f>J37-J38</f>
        <v>91092</v>
      </c>
      <c r="K39" s="48"/>
      <c r="L39" s="48"/>
      <c r="M39" s="48"/>
      <c r="N39" s="48"/>
      <c r="O39" s="48"/>
      <c r="P39" s="48"/>
      <c r="Q39" s="48"/>
      <c r="R39" s="48"/>
      <c r="S39" s="48"/>
      <c r="T39" s="48"/>
    </row>
    <row r="40" spans="1:20" ht="15.95" customHeight="1">
      <c r="A40" s="369" t="s">
        <v>144</v>
      </c>
      <c r="B40" s="354"/>
      <c r="C40" s="354"/>
      <c r="D40" s="354"/>
      <c r="E40" s="354"/>
      <c r="F40" s="58"/>
      <c r="G40" s="58"/>
      <c r="H40" s="59"/>
      <c r="I40" s="46">
        <v>274407</v>
      </c>
      <c r="J40" s="46">
        <f>J7+J8</f>
        <v>259624</v>
      </c>
      <c r="K40" s="46">
        <f t="shared" ref="K40:T40" si="8">K7+K8</f>
        <v>279537</v>
      </c>
      <c r="L40" s="46">
        <f t="shared" si="8"/>
        <v>275207</v>
      </c>
      <c r="M40" s="46">
        <f t="shared" si="8"/>
        <v>253357</v>
      </c>
      <c r="N40" s="46">
        <f t="shared" si="8"/>
        <v>246389</v>
      </c>
      <c r="O40" s="46">
        <f t="shared" si="8"/>
        <v>221974</v>
      </c>
      <c r="P40" s="46">
        <f t="shared" si="8"/>
        <v>226957</v>
      </c>
      <c r="Q40" s="46">
        <f t="shared" si="8"/>
        <v>207101</v>
      </c>
      <c r="R40" s="46">
        <f t="shared" si="8"/>
        <v>207101</v>
      </c>
      <c r="S40" s="46">
        <f t="shared" si="8"/>
        <v>172226</v>
      </c>
      <c r="T40" s="46">
        <f t="shared" si="8"/>
        <v>145094</v>
      </c>
    </row>
    <row r="41" spans="1:20" ht="15.95" customHeight="1">
      <c r="A41" s="60"/>
      <c r="B41" s="61"/>
      <c r="C41" s="62"/>
      <c r="D41" s="356" t="s">
        <v>142</v>
      </c>
      <c r="E41" s="343"/>
      <c r="F41" s="343"/>
      <c r="G41" s="343"/>
      <c r="H41" s="347"/>
      <c r="I41" s="48">
        <v>78655</v>
      </c>
      <c r="J41" s="48">
        <v>237774</v>
      </c>
      <c r="K41" s="48"/>
      <c r="L41" s="48"/>
      <c r="M41" s="48"/>
      <c r="N41" s="48"/>
      <c r="O41" s="48"/>
      <c r="P41" s="48"/>
      <c r="Q41" s="48"/>
      <c r="R41" s="48"/>
      <c r="S41" s="48"/>
      <c r="T41" s="48"/>
    </row>
    <row r="42" spans="1:20" ht="15.95" customHeight="1">
      <c r="A42" s="63"/>
      <c r="B42" s="64"/>
      <c r="C42" s="65"/>
      <c r="D42" s="356" t="s">
        <v>143</v>
      </c>
      <c r="E42" s="343"/>
      <c r="F42" s="343"/>
      <c r="G42" s="343"/>
      <c r="H42" s="347"/>
      <c r="I42" s="48">
        <f>I40-I41</f>
        <v>195752</v>
      </c>
      <c r="J42" s="48">
        <f>J40-J41</f>
        <v>21850</v>
      </c>
      <c r="K42" s="48"/>
      <c r="L42" s="48"/>
      <c r="M42" s="48"/>
      <c r="N42" s="48"/>
      <c r="O42" s="48"/>
      <c r="P42" s="48"/>
      <c r="Q42" s="48"/>
      <c r="R42" s="48"/>
      <c r="S42" s="48"/>
      <c r="T42" s="48"/>
    </row>
    <row r="43" spans="1:20" ht="15.95" customHeight="1">
      <c r="A43" s="357" t="s">
        <v>145</v>
      </c>
      <c r="B43" s="343"/>
      <c r="C43" s="343"/>
      <c r="D43" s="343"/>
      <c r="E43" s="343"/>
      <c r="F43" s="58"/>
      <c r="G43" s="58"/>
      <c r="H43" s="59"/>
      <c r="I43" s="46">
        <f>I37+I40</f>
        <v>380575</v>
      </c>
      <c r="J43" s="46">
        <f t="shared" ref="J43:T43" si="9">J37+J40</f>
        <v>381294</v>
      </c>
      <c r="K43" s="46">
        <f t="shared" si="9"/>
        <v>391620</v>
      </c>
      <c r="L43" s="46">
        <f t="shared" si="9"/>
        <v>361698</v>
      </c>
      <c r="M43" s="46">
        <f t="shared" si="9"/>
        <v>334585</v>
      </c>
      <c r="N43" s="46">
        <f t="shared" si="9"/>
        <v>324161</v>
      </c>
      <c r="O43" s="46">
        <f t="shared" si="9"/>
        <v>295355</v>
      </c>
      <c r="P43" s="46">
        <f t="shared" si="9"/>
        <v>296205</v>
      </c>
      <c r="Q43" s="46">
        <f t="shared" si="9"/>
        <v>271724</v>
      </c>
      <c r="R43" s="46">
        <f t="shared" si="9"/>
        <v>271724</v>
      </c>
      <c r="S43" s="46">
        <f t="shared" si="9"/>
        <v>241346</v>
      </c>
      <c r="T43" s="46">
        <f t="shared" si="9"/>
        <v>198637</v>
      </c>
    </row>
  </sheetData>
  <mergeCells count="66">
    <mergeCell ref="T35:T36"/>
    <mergeCell ref="A37:E37"/>
    <mergeCell ref="D38:H38"/>
    <mergeCell ref="D39:H39"/>
    <mergeCell ref="A40:E40"/>
    <mergeCell ref="M35:M36"/>
    <mergeCell ref="N35:N36"/>
    <mergeCell ref="O35:O36"/>
    <mergeCell ref="P35:P36"/>
    <mergeCell ref="Q35:Q36"/>
    <mergeCell ref="R35:R36"/>
    <mergeCell ref="L35:L36"/>
    <mergeCell ref="K35:K36"/>
    <mergeCell ref="I35:I36"/>
    <mergeCell ref="J35:J36"/>
    <mergeCell ref="D41:H41"/>
    <mergeCell ref="D42:H42"/>
    <mergeCell ref="A43:E43"/>
    <mergeCell ref="S35:S36"/>
    <mergeCell ref="A4:A23"/>
    <mergeCell ref="A30:F30"/>
    <mergeCell ref="G30:H30"/>
    <mergeCell ref="A31:G31"/>
    <mergeCell ref="A32:G32"/>
    <mergeCell ref="A24:G24"/>
    <mergeCell ref="A25:B29"/>
    <mergeCell ref="D25:H25"/>
    <mergeCell ref="D26:H26"/>
    <mergeCell ref="D27:H27"/>
    <mergeCell ref="D28:H28"/>
    <mergeCell ref="C29:G29"/>
    <mergeCell ref="C15:G15"/>
    <mergeCell ref="D16:E16"/>
    <mergeCell ref="F16:G16"/>
    <mergeCell ref="B17:B23"/>
    <mergeCell ref="D17:H17"/>
    <mergeCell ref="D18:H18"/>
    <mergeCell ref="D19:H19"/>
    <mergeCell ref="D20:H20"/>
    <mergeCell ref="D21:H21"/>
    <mergeCell ref="B4:B16"/>
    <mergeCell ref="D22:H22"/>
    <mergeCell ref="C23:G23"/>
    <mergeCell ref="D9:H9"/>
    <mergeCell ref="D10:H10"/>
    <mergeCell ref="D11:H11"/>
    <mergeCell ref="D12:H12"/>
    <mergeCell ref="C14:G14"/>
    <mergeCell ref="D13:H13"/>
    <mergeCell ref="Q2:Q3"/>
    <mergeCell ref="R2:R3"/>
    <mergeCell ref="S2:S3"/>
    <mergeCell ref="D8:H8"/>
    <mergeCell ref="I2:I3"/>
    <mergeCell ref="J2:J3"/>
    <mergeCell ref="T2:T3"/>
    <mergeCell ref="D4:H4"/>
    <mergeCell ref="D5:H5"/>
    <mergeCell ref="D6:H6"/>
    <mergeCell ref="D7:H7"/>
    <mergeCell ref="K2:K3"/>
    <mergeCell ref="L2:L3"/>
    <mergeCell ref="M2:M3"/>
    <mergeCell ref="N2:N3"/>
    <mergeCell ref="O2:O3"/>
    <mergeCell ref="P2:P3"/>
  </mergeCells>
  <phoneticPr fontId="1"/>
  <pageMargins left="0.47244094488188981" right="0.47244094488188981" top="0.98425196850393704" bottom="0.39370078740157483" header="0.51181102362204722" footer="0.35433070866141736"/>
  <pageSetup paperSize="9" scale="75" fitToWidth="0" orientation="landscape" blackAndWhite="1" r:id="rId1"/>
  <headerFooter alignWithMargins="0">
    <oddHeader xml:space="preserve">&amp;L&amp;12様式第2号（法適用企業・資本的収支）&amp;C&amp;"ＭＳ Ｐゴシック,標準"&amp;20投資・財政計画
（収支計画）&amp;R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9"/>
  <sheetViews>
    <sheetView workbookViewId="0">
      <selection activeCell="F22" sqref="F22"/>
    </sheetView>
  </sheetViews>
  <sheetFormatPr defaultRowHeight="13.5"/>
  <cols>
    <col min="1" max="1" width="9.75" customWidth="1"/>
    <col min="2" max="2" width="10.625" customWidth="1"/>
    <col min="3" max="3" width="11.625" customWidth="1"/>
    <col min="4" max="10" width="12.5" customWidth="1"/>
  </cols>
  <sheetData>
    <row r="3" spans="1:10" ht="18.75" customHeight="1">
      <c r="A3" s="387" t="s">
        <v>235</v>
      </c>
      <c r="B3" s="388"/>
      <c r="C3" s="391" t="s">
        <v>234</v>
      </c>
      <c r="D3" s="393" t="s">
        <v>243</v>
      </c>
      <c r="E3" s="394"/>
      <c r="F3" s="394"/>
      <c r="G3" s="394"/>
      <c r="H3" s="394"/>
      <c r="I3" s="394"/>
      <c r="J3" s="395"/>
    </row>
    <row r="4" spans="1:10" ht="44.25" customHeight="1">
      <c r="A4" s="389"/>
      <c r="B4" s="390"/>
      <c r="C4" s="392"/>
      <c r="D4" s="81" t="s">
        <v>236</v>
      </c>
      <c r="E4" s="81" t="s">
        <v>237</v>
      </c>
      <c r="F4" s="81" t="s">
        <v>238</v>
      </c>
      <c r="G4" s="81" t="s">
        <v>239</v>
      </c>
      <c r="H4" s="81" t="s">
        <v>240</v>
      </c>
      <c r="I4" s="81" t="s">
        <v>241</v>
      </c>
      <c r="J4" s="81" t="s">
        <v>242</v>
      </c>
    </row>
    <row r="5" spans="1:10" ht="22.5" customHeight="1">
      <c r="A5" s="370">
        <v>13</v>
      </c>
      <c r="B5" s="371"/>
      <c r="C5" s="82">
        <v>1620</v>
      </c>
      <c r="D5" s="372">
        <v>0</v>
      </c>
      <c r="E5" s="374">
        <v>183.6</v>
      </c>
      <c r="F5" s="375"/>
      <c r="G5" s="376"/>
      <c r="H5" s="372">
        <v>248.4</v>
      </c>
      <c r="I5" s="372">
        <v>259.2</v>
      </c>
      <c r="J5" s="372">
        <v>270</v>
      </c>
    </row>
    <row r="6" spans="1:10" ht="22.5" customHeight="1">
      <c r="A6" s="370">
        <v>20</v>
      </c>
      <c r="B6" s="371"/>
      <c r="C6" s="82">
        <v>1728</v>
      </c>
      <c r="D6" s="373"/>
      <c r="E6" s="377"/>
      <c r="F6" s="378"/>
      <c r="G6" s="379"/>
      <c r="H6" s="380"/>
      <c r="I6" s="380"/>
      <c r="J6" s="380"/>
    </row>
    <row r="7" spans="1:10" ht="22.5" customHeight="1">
      <c r="A7" s="370">
        <v>25</v>
      </c>
      <c r="B7" s="371"/>
      <c r="C7" s="82">
        <v>2592</v>
      </c>
      <c r="D7" s="374">
        <v>226.8</v>
      </c>
      <c r="E7" s="375"/>
      <c r="F7" s="375"/>
      <c r="G7" s="376"/>
      <c r="H7" s="380"/>
      <c r="I7" s="380"/>
      <c r="J7" s="380"/>
    </row>
    <row r="8" spans="1:10" ht="22.5" customHeight="1">
      <c r="A8" s="370">
        <v>30</v>
      </c>
      <c r="B8" s="371"/>
      <c r="C8" s="82">
        <v>3888</v>
      </c>
      <c r="D8" s="377"/>
      <c r="E8" s="378"/>
      <c r="F8" s="378"/>
      <c r="G8" s="379"/>
      <c r="H8" s="380"/>
      <c r="I8" s="380"/>
      <c r="J8" s="380"/>
    </row>
    <row r="9" spans="1:10" ht="22.5" customHeight="1">
      <c r="A9" s="370">
        <v>40</v>
      </c>
      <c r="B9" s="371"/>
      <c r="C9" s="82">
        <v>5184</v>
      </c>
      <c r="D9" s="374">
        <v>237.6</v>
      </c>
      <c r="E9" s="375"/>
      <c r="F9" s="375"/>
      <c r="G9" s="376"/>
      <c r="H9" s="380"/>
      <c r="I9" s="380"/>
      <c r="J9" s="380"/>
    </row>
    <row r="10" spans="1:10" ht="22.5" customHeight="1">
      <c r="A10" s="370">
        <v>50</v>
      </c>
      <c r="B10" s="371"/>
      <c r="C10" s="82">
        <v>7776</v>
      </c>
      <c r="D10" s="384"/>
      <c r="E10" s="385"/>
      <c r="F10" s="385"/>
      <c r="G10" s="386"/>
      <c r="H10" s="380"/>
      <c r="I10" s="380"/>
      <c r="J10" s="380"/>
    </row>
    <row r="11" spans="1:10" ht="22.5" customHeight="1">
      <c r="A11" s="370">
        <v>75</v>
      </c>
      <c r="B11" s="371"/>
      <c r="C11" s="82">
        <v>14040</v>
      </c>
      <c r="D11" s="384"/>
      <c r="E11" s="385"/>
      <c r="F11" s="385"/>
      <c r="G11" s="386"/>
      <c r="H11" s="380"/>
      <c r="I11" s="380"/>
      <c r="J11" s="380"/>
    </row>
    <row r="12" spans="1:10" ht="22.5" customHeight="1">
      <c r="A12" s="370">
        <v>100</v>
      </c>
      <c r="B12" s="371"/>
      <c r="C12" s="82">
        <v>23760</v>
      </c>
      <c r="D12" s="384"/>
      <c r="E12" s="385"/>
      <c r="F12" s="385"/>
      <c r="G12" s="386"/>
      <c r="H12" s="380"/>
      <c r="I12" s="380"/>
      <c r="J12" s="380"/>
    </row>
    <row r="13" spans="1:10" ht="22.5" customHeight="1">
      <c r="A13" s="370">
        <v>150</v>
      </c>
      <c r="B13" s="371"/>
      <c r="C13" s="82">
        <v>59400</v>
      </c>
      <c r="D13" s="377"/>
      <c r="E13" s="378"/>
      <c r="F13" s="378"/>
      <c r="G13" s="379"/>
      <c r="H13" s="373"/>
      <c r="I13" s="373"/>
      <c r="J13" s="373"/>
    </row>
    <row r="14" spans="1:10" ht="22.5" customHeight="1">
      <c r="A14" s="381" t="s">
        <v>229</v>
      </c>
      <c r="B14" s="83" t="s">
        <v>230</v>
      </c>
      <c r="C14" s="82">
        <v>1728</v>
      </c>
      <c r="D14" s="374">
        <v>367.2</v>
      </c>
      <c r="E14" s="375"/>
      <c r="F14" s="375"/>
      <c r="G14" s="375"/>
      <c r="H14" s="375"/>
      <c r="I14" s="375"/>
      <c r="J14" s="376"/>
    </row>
    <row r="15" spans="1:10" ht="22.5" customHeight="1">
      <c r="A15" s="382"/>
      <c r="B15" s="83" t="s">
        <v>231</v>
      </c>
      <c r="C15" s="82">
        <v>3888</v>
      </c>
      <c r="D15" s="384"/>
      <c r="E15" s="385"/>
      <c r="F15" s="385"/>
      <c r="G15" s="385"/>
      <c r="H15" s="385"/>
      <c r="I15" s="385"/>
      <c r="J15" s="386"/>
    </row>
    <row r="16" spans="1:10" ht="22.5" customHeight="1">
      <c r="A16" s="383"/>
      <c r="B16" s="370" t="s">
        <v>232</v>
      </c>
      <c r="C16" s="371"/>
      <c r="D16" s="377"/>
      <c r="E16" s="378"/>
      <c r="F16" s="378"/>
      <c r="G16" s="378"/>
      <c r="H16" s="378"/>
      <c r="I16" s="378"/>
      <c r="J16" s="379"/>
    </row>
    <row r="17" spans="1:1" ht="18.75" customHeight="1">
      <c r="A17" s="80" t="s">
        <v>233</v>
      </c>
    </row>
    <row r="18" spans="1:1" ht="18.75" customHeight="1"/>
    <row r="19" spans="1:1" ht="18.75" customHeight="1"/>
  </sheetData>
  <mergeCells count="22">
    <mergeCell ref="J5:J13"/>
    <mergeCell ref="A14:A16"/>
    <mergeCell ref="D14:J16"/>
    <mergeCell ref="B16:C16"/>
    <mergeCell ref="A3:B4"/>
    <mergeCell ref="C3:C4"/>
    <mergeCell ref="A7:B7"/>
    <mergeCell ref="D7:G8"/>
    <mergeCell ref="A8:B8"/>
    <mergeCell ref="A9:B9"/>
    <mergeCell ref="D9:G13"/>
    <mergeCell ref="A10:B10"/>
    <mergeCell ref="A11:B11"/>
    <mergeCell ref="A12:B12"/>
    <mergeCell ref="A13:B13"/>
    <mergeCell ref="D3:J3"/>
    <mergeCell ref="A6:B6"/>
    <mergeCell ref="D5:D6"/>
    <mergeCell ref="E5:G6"/>
    <mergeCell ref="H5:H13"/>
    <mergeCell ref="I5:I13"/>
    <mergeCell ref="A5:B5"/>
  </mergeCells>
  <phoneticPr fontId="1"/>
  <pageMargins left="0.70866141732283472" right="0.70866141732283472" top="0.9448818897637796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selection activeCell="J17" sqref="J17"/>
    </sheetView>
  </sheetViews>
  <sheetFormatPr defaultRowHeight="13.5"/>
  <cols>
    <col min="1" max="1" width="8.75" customWidth="1"/>
    <col min="2" max="2" width="6.875" customWidth="1"/>
    <col min="3" max="4" width="8.75" customWidth="1"/>
    <col min="5" max="5" width="6.875" customWidth="1"/>
    <col min="6" max="6" width="8.75" customWidth="1"/>
    <col min="7" max="7" width="6.875" customWidth="1"/>
    <col min="8" max="9" width="8.75" customWidth="1"/>
    <col min="10" max="10" width="6.875" customWidth="1"/>
    <col min="11" max="11" width="8.75" customWidth="1"/>
    <col min="12" max="12" width="6.875" customWidth="1"/>
    <col min="13" max="14" width="8.75" customWidth="1"/>
    <col min="15" max="15" width="6.875" customWidth="1"/>
    <col min="16" max="16" width="8.75" customWidth="1"/>
    <col min="17" max="19" width="9.75" customWidth="1"/>
  </cols>
  <sheetData>
    <row r="1" spans="1:16" ht="16.5" customHeight="1">
      <c r="P1" s="98" t="s">
        <v>249</v>
      </c>
    </row>
    <row r="2" spans="1:16" s="84" customFormat="1" ht="21" customHeight="1">
      <c r="A2" s="99" t="s">
        <v>250</v>
      </c>
    </row>
    <row r="3" spans="1:16" s="84" customFormat="1" ht="21" customHeight="1">
      <c r="H3" s="396" t="s">
        <v>244</v>
      </c>
      <c r="I3" s="397"/>
      <c r="K3" s="85"/>
      <c r="P3" s="85"/>
    </row>
    <row r="4" spans="1:16" s="84" customFormat="1" ht="21" customHeight="1">
      <c r="I4" s="86"/>
      <c r="K4" s="68"/>
      <c r="P4" s="68"/>
    </row>
    <row r="5" spans="1:16" s="84" customFormat="1" ht="21" customHeight="1">
      <c r="D5" s="87"/>
      <c r="E5" s="88"/>
      <c r="F5" s="88"/>
      <c r="G5" s="88"/>
      <c r="H5" s="89"/>
      <c r="I5" s="87"/>
      <c r="J5" s="88"/>
      <c r="K5" s="88"/>
      <c r="L5" s="88"/>
      <c r="M5" s="89"/>
      <c r="O5" s="68"/>
      <c r="P5" s="68"/>
    </row>
    <row r="6" spans="1:16" s="84" customFormat="1" ht="13.5" customHeight="1">
      <c r="C6" s="398" t="s">
        <v>245</v>
      </c>
      <c r="D6" s="399"/>
      <c r="E6" s="90"/>
      <c r="H6" s="402" t="s">
        <v>246</v>
      </c>
      <c r="I6" s="403"/>
      <c r="J6" s="90"/>
      <c r="K6" s="85"/>
      <c r="M6" s="402" t="s">
        <v>247</v>
      </c>
      <c r="N6" s="403"/>
      <c r="O6" s="90"/>
      <c r="P6" s="85"/>
    </row>
    <row r="7" spans="1:16" s="84" customFormat="1" ht="13.5" customHeight="1">
      <c r="B7" s="87"/>
      <c r="C7" s="400"/>
      <c r="D7" s="401"/>
      <c r="E7" s="92"/>
      <c r="G7" s="87"/>
      <c r="H7" s="400"/>
      <c r="I7" s="401"/>
      <c r="J7" s="92"/>
      <c r="K7" s="85"/>
      <c r="L7" s="87"/>
      <c r="M7" s="400"/>
      <c r="N7" s="401"/>
      <c r="O7" s="92"/>
      <c r="P7" s="85"/>
    </row>
    <row r="8" spans="1:16" s="84" customFormat="1" ht="11.25" customHeight="1">
      <c r="B8" s="86"/>
      <c r="C8" s="85"/>
      <c r="D8" s="96"/>
      <c r="E8" s="93"/>
      <c r="G8" s="86"/>
      <c r="H8" s="85"/>
      <c r="I8" s="96"/>
      <c r="J8" s="93"/>
      <c r="K8" s="85"/>
      <c r="L8" s="86"/>
      <c r="M8" s="85"/>
      <c r="N8" s="96"/>
      <c r="O8" s="93"/>
      <c r="P8" s="85"/>
    </row>
    <row r="9" spans="1:16" s="84" customFormat="1" ht="21" customHeight="1">
      <c r="B9" s="86"/>
      <c r="C9" s="404" t="s">
        <v>262</v>
      </c>
      <c r="D9" s="404"/>
      <c r="E9" s="93"/>
      <c r="G9" s="86"/>
      <c r="H9" s="404" t="s">
        <v>264</v>
      </c>
      <c r="I9" s="404"/>
      <c r="J9" s="93"/>
      <c r="K9" s="85"/>
      <c r="L9" s="86"/>
      <c r="M9" s="404" t="s">
        <v>267</v>
      </c>
      <c r="N9" s="404"/>
      <c r="O9" s="93"/>
      <c r="P9" s="85"/>
    </row>
    <row r="10" spans="1:16" s="84" customFormat="1" ht="11.25" customHeight="1">
      <c r="B10" s="86"/>
      <c r="C10" s="85"/>
      <c r="D10" s="97"/>
      <c r="E10" s="93"/>
      <c r="G10" s="86"/>
      <c r="H10" s="85"/>
      <c r="I10" s="97"/>
      <c r="J10" s="93"/>
      <c r="K10" s="85"/>
      <c r="L10" s="86"/>
      <c r="M10" s="85"/>
      <c r="N10" s="97"/>
      <c r="O10" s="93"/>
      <c r="P10" s="85"/>
    </row>
    <row r="11" spans="1:16" s="84" customFormat="1" ht="21" customHeight="1">
      <c r="B11" s="86"/>
      <c r="C11" s="404" t="s">
        <v>263</v>
      </c>
      <c r="D11" s="404"/>
      <c r="E11" s="93"/>
      <c r="G11" s="86"/>
      <c r="H11" s="404" t="s">
        <v>265</v>
      </c>
      <c r="I11" s="404"/>
      <c r="J11" s="93"/>
      <c r="K11" s="85"/>
      <c r="L11" s="86"/>
      <c r="M11" s="404" t="s">
        <v>268</v>
      </c>
      <c r="N11" s="404"/>
      <c r="O11" s="93"/>
      <c r="P11" s="85"/>
    </row>
    <row r="12" spans="1:16" s="84" customFormat="1" ht="21" customHeight="1">
      <c r="B12" s="86"/>
      <c r="C12" s="404" t="s">
        <v>248</v>
      </c>
      <c r="D12" s="404"/>
      <c r="E12" s="93"/>
      <c r="G12" s="86"/>
      <c r="H12" s="404" t="s">
        <v>266</v>
      </c>
      <c r="I12" s="404"/>
      <c r="J12" s="93"/>
      <c r="K12" s="85"/>
      <c r="L12" s="86"/>
      <c r="M12" s="404" t="s">
        <v>269</v>
      </c>
      <c r="N12" s="404"/>
      <c r="O12" s="93"/>
      <c r="P12" s="85"/>
    </row>
    <row r="13" spans="1:16" s="84" customFormat="1" ht="21" customHeight="1">
      <c r="B13" s="86"/>
      <c r="C13" s="404"/>
      <c r="D13" s="404"/>
      <c r="E13" s="93"/>
      <c r="G13" s="86"/>
      <c r="H13" s="404" t="s">
        <v>248</v>
      </c>
      <c r="I13" s="404"/>
      <c r="J13" s="93"/>
      <c r="L13" s="86"/>
      <c r="O13" s="93"/>
    </row>
    <row r="14" spans="1:16" s="84" customFormat="1" ht="11.25" customHeight="1">
      <c r="B14" s="91"/>
      <c r="C14" s="95"/>
      <c r="D14" s="95"/>
      <c r="E14" s="94"/>
      <c r="G14" s="91"/>
      <c r="H14" s="95"/>
      <c r="I14" s="95"/>
      <c r="J14" s="94"/>
      <c r="L14" s="91"/>
      <c r="M14" s="95"/>
      <c r="N14" s="95"/>
      <c r="O14" s="94"/>
    </row>
    <row r="15" spans="1:16" s="84" customFormat="1" ht="21" customHeight="1"/>
    <row r="16" spans="1:16"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sheetData>
  <mergeCells count="15">
    <mergeCell ref="H3:I3"/>
    <mergeCell ref="C6:D7"/>
    <mergeCell ref="H6:I7"/>
    <mergeCell ref="M6:N7"/>
    <mergeCell ref="H13:I13"/>
    <mergeCell ref="C11:D11"/>
    <mergeCell ref="C12:D12"/>
    <mergeCell ref="C13:D13"/>
    <mergeCell ref="H11:I11"/>
    <mergeCell ref="H12:I12"/>
    <mergeCell ref="M11:N11"/>
    <mergeCell ref="M12:N12"/>
    <mergeCell ref="C9:D9"/>
    <mergeCell ref="H9:I9"/>
    <mergeCell ref="M9:N9"/>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別添１－２　（水道事業）</vt:lpstr>
      <vt:lpstr>別紙（法適・収益）</vt:lpstr>
      <vt:lpstr>別紙（法適・資本）</vt:lpstr>
      <vt:lpstr>別紙1</vt:lpstr>
      <vt:lpstr>別紙2</vt:lpstr>
      <vt:lpstr>'別紙（法適・資本）'!Print_Area</vt:lpstr>
      <vt:lpstr>'別紙（法適・収益）'!Print_Area</vt:lpstr>
      <vt:lpstr>'別添１－２　（水道事業）'!Print_Area</vt:lpstr>
      <vt:lpstr>'別紙（法適・資本）'!Print_Titles</vt:lpstr>
      <vt:lpstr>'別紙（法適・収益）'!Print_Titles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2018-03-28T23:22:24Z</dcterms:modified>
</cp:coreProperties>
</file>