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AA69" i="11" l="1"/>
  <c r="AA33" i="11"/>
  <c r="AA32" i="11"/>
  <c r="AA29" i="11" l="1"/>
  <c r="AA28"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BW34" i="9"/>
  <c r="BW35" i="9" s="1"/>
  <c r="BW36" i="9" s="1"/>
  <c r="BW37" i="9" s="1"/>
  <c r="BW38" i="9" s="1"/>
  <c r="BW39" i="9" s="1"/>
  <c r="BW40" i="9" s="1"/>
  <c r="BW41" i="9" s="1"/>
  <c r="C34" i="9"/>
  <c r="CO34" i="9" l="1"/>
  <c r="AM34" i="9"/>
  <c r="AM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<sst xmlns="http://schemas.openxmlformats.org/spreadsheetml/2006/main" count="1050" uniqueCount="570">
  <si>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</si>
  <si>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</si>
  <si>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</si>
  <si>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</si>
  <si>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</si>
  <si>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</si>
  <si>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</si>
  <si>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</si>
  <si>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</si>
  <si>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</si>
  <si>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</si>
  <si>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</si>
  <si>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</si>
  <si>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</si>
  <si>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</si>
  <si>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</si>
  <si>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</si>
  <si>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</si>
  <si>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</si>
  <si>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</si>
  <si>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</si>
  <si>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</si>
  <si>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</si>
  <si>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</si>
  <si>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</si>
  <si>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</si>
  <si>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</si>
  <si>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</si>
  <si>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</si>
  <si>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</si>
  <si>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</si>
  <si>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</si>
  <si>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</si>
  <si>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</si>
  <si>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</si>
  <si>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</si>
  <si>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</si>
  <si>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</si>
  <si>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</si>
  <si>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</si>
  <si>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</si>
  <si>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</si>
  <si>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</si>
  <si>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</si>
  <si>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</si>
  <si>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</si>
  <si>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</si>
  <si>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</si>
  <si>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</si>
  <si>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</si>
  <si>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</si>
  <si>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</si>
  <si>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</si>
  <si>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</si>
  <si>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</si>
  <si>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</si>
  <si>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</si>
  <si>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</si>
  <si>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</si>
  <si>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</si>
  <si>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</si>
  <si>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</si>
  <si>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</si>
  <si>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</si>
  <si>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</si>
  <si>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</si>
  <si>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</si>
  <si>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</si>
  <si>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</si>
  <si>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</si>
  <si>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</si>
  <si>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</si>
  <si>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</si>
  <si>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</si>
  <si>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</si>
  <si>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</si>
  <si>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</si>
  <si>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</si>
  <si>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</si>
  <si>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</si>
  <si>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</si>
  <si>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世羅町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</si>
  <si>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</si>
  <si>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</si>
  <si>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</si>
  <si>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</si>
  <si>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</si>
  <si>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</si>
  <si>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</si>
  <si>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</si>
  <si>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</si>
  <si>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</si>
  <si>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</si>
  <si>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</si>
  <si>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</si>
  <si>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</si>
  <si>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</si>
  <si>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</si>
  <si>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</si>
  <si>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</si>
  <si>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</si>
  <si>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</si>
  <si>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</si>
  <si>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</si>
  <si>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</si>
  <si>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</si>
  <si>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</si>
  <si>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</si>
  <si>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</si>
  <si>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</si>
  <si>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</si>
  <si>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</si>
  <si>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</si>
  <si>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</si>
  <si>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</si>
  <si>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</si>
  <si>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</si>
  <si>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</si>
  <si>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</si>
  <si>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</si>
  <si>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</si>
  <si>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</si>
  <si>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</si>
  <si>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</si>
  <si>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</si>
  <si>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</si>
  <si>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</si>
  <si>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</si>
  <si>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</si>
  <si>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</si>
  <si>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</si>
  <si>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</si>
  <si>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</si>
  <si>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</si>
  <si>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</si>
  <si>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</si>
  <si>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</si>
  <si>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</si>
  <si>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</si>
  <si>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</si>
  <si>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</si>
  <si>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</si>
  <si>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</si>
  <si>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</si>
  <si>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</si>
  <si>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</si>
  <si>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</si>
  <si>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</si>
  <si>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</si>
  <si>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</si>
  <si>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</si>
  <si>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</si>
  <si>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</si>
  <si>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</si>
  <si>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</si>
  <si>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</si>
  <si>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</si>
  <si>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</si>
  <si>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</si>
  <si>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</si>
  <si>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</si>
  <si>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</si>
  <si>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</si>
  <si>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</si>
  <si>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</si>
  <si>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</si>
  <si>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</si>
  <si>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</si>
  <si>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</si>
  <si>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</si>
  <si>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</si>
  <si>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</si>
  <si>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</si>
  <si>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</si>
  <si>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</si>
  <si>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</si>
  <si>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</si>
  <si>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</si>
  <si>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</si>
  <si>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</si>
  <si>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</si>
  <si>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</si>
  <si>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</si>
  <si>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</si>
  <si>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</si>
  <si>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</si>
  <si>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</si>
  <si>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</si>
  <si>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</si>
  <si>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</si>
  <si>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</si>
  <si>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</si>
  <si>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広島県世羅町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</si>
  <si>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</si>
  <si>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</si>
  <si>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</si>
  <si>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</si>
  <si>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</si>
  <si>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</si>
  <si>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</si>
  <si>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</si>
  <si>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</si>
  <si>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</si>
  <si>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</si>
  <si>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</si>
  <si>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</si>
  <si>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</si>
  <si>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</si>
  <si>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</si>
  <si>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</si>
  <si>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</si>
  <si>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</si>
  <si>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</si>
  <si>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</si>
  <si>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</si>
  <si>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</si>
  <si>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</si>
  <si>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</si>
  <si>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</si>
  <si>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</si>
  <si>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</si>
  <si>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</si>
  <si>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</si>
  <si>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</si>
  <si>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</si>
  <si>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</si>
  <si>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</si>
  <si>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</si>
  <si>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</si>
  <si>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</si>
  <si>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</si>
  <si>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</si>
  <si>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</si>
  <si>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</si>
  <si>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</si>
  <si>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</si>
  <si>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</si>
  <si>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</si>
  <si>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</si>
  <si>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</si>
  <si>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</si>
  <si>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</si>
  <si>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</si>
  <si>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</si>
  <si>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</si>
  <si>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</si>
  <si>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</si>
  <si>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</si>
  <si>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</si>
  <si>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</si>
  <si>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</si>
  <si>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</si>
  <si>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</si>
  <si>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</si>
  <si>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</si>
  <si>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</si>
  <si>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</si>
  <si>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</si>
  <si>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</si>
  <si>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</si>
  <si>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</si>
  <si>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</si>
  <si>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</si>
  <si>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</si>
  <si>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</si>
  <si>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</si>
  <si>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</si>
  <si>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</si>
  <si>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</si>
  <si>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</si>
  <si>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</si>
  <si>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</si>
  <si>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</si>
  <si>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</si>
  <si>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</si>
  <si>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</si>
  <si>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</si>
  <si>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</si>
  <si>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</si>
  <si>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</si>
  <si>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</si>
  <si>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</si>
  <si>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</si>
  <si>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</si>
  <si>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</si>
  <si>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</si>
  <si>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</si>
  <si>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</si>
  <si>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</si>
  <si>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</si>
  <si>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</si>
  <si>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</si>
  <si>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</si>
  <si>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</si>
  <si>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</si>
  <si>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</si>
  <si>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</si>
  <si>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</si>
  <si>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</si>
  <si>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</si>
  <si>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</si>
  <si>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</si>
  <si>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</si>
  <si>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</si>
  <si>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</si>
  <si>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</si>
  <si>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</si>
  <si>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</si>
  <si>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</si>
  <si>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</si>
  <si>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</si>
  <si>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</si>
  <si>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</si>
  <si>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</si>
  <si>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</si>
  <si>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</si>
  <si>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</si>
  <si>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</si>
  <si>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</si>
  <si>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</si>
  <si>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</si>
  <si>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</si>
  <si>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</si>
  <si>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</si>
  <si>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</si>
  <si>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</si>
  <si>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</si>
  <si>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</si>
  <si>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</si>
  <si>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</si>
  <si>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</si>
  <si>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</si>
  <si>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</si>
  <si>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</si>
  <si>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</si>
  <si>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</si>
  <si>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</si>
  <si>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</si>
  <si>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</si>
  <si>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</si>
  <si>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広島県世羅町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</si>
  <si>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</si>
  <si>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</si>
  <si>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</si>
  <si>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</si>
  <si>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</si>
  <si>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</si>
  <si>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</si>
  <si>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</si>
  <si>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</si>
  <si>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</si>
  <si>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</si>
  <si>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</si>
  <si>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</si>
  <si>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</si>
  <si>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</si>
  <si>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</si>
  <si>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</si>
  <si>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</si>
  <si>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</si>
  <si>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</si>
  <si>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</si>
  <si>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</si>
  <si>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</si>
  <si>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</si>
  <si>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</si>
  <si>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</si>
  <si>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</si>
  <si>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</si>
  <si>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</si>
  <si>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</si>
  <si>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</si>
  <si>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</si>
  <si>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</si>
  <si>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</si>
  <si>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</si>
  <si>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後期高齢者医療制度特別会計</t>
    <phoneticPr fontId="5"/>
  </si>
  <si>
    <t>介護サービス事業特別会計</t>
    <phoneticPr fontId="5"/>
  </si>
  <si>
    <t>上水道事業会計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</si>
  <si>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</si>
  <si>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</si>
  <si>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</si>
  <si>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</si>
  <si>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</si>
  <si>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</si>
  <si>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</si>
  <si>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</si>
  <si>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</si>
  <si>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</si>
  <si>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</si>
  <si>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</si>
  <si>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</si>
  <si>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</si>
  <si>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</si>
  <si>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</si>
  <si>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</si>
  <si>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</si>
  <si>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</si>
  <si>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</si>
  <si>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</si>
  <si>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</si>
  <si>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</si>
  <si>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</si>
  <si>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</si>
  <si>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</si>
  <si>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</si>
  <si>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</si>
  <si>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</si>
  <si>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</si>
  <si>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</si>
  <si>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</si>
  <si>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</si>
  <si>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</si>
  <si>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</si>
  <si>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</si>
  <si>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</si>
  <si>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</si>
  <si>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</si>
  <si>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</si>
  <si>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</si>
  <si>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</si>
  <si>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</si>
  <si>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</si>
  <si>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</si>
  <si>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</si>
  <si>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</si>
  <si>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</si>
  <si>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</si>
  <si>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</si>
  <si>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</si>
  <si>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</si>
  <si>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</si>
  <si>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</si>
  <si>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</si>
  <si>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</si>
  <si>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</si>
  <si>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</si>
  <si>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</si>
  <si>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</si>
  <si>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</si>
  <si>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</si>
  <si>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</si>
  <si>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</si>
  <si>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</si>
  <si>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</si>
  <si>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</si>
  <si>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</si>
  <si>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</si>
  <si>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</si>
  <si>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</si>
  <si>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</si>
  <si>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</si>
  <si>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</si>
  <si>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</si>
  <si>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</si>
  <si>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</si>
  <si>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</si>
  <si>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</si>
  <si>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</si>
  <si>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</si>
  <si>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</si>
  <si>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</si>
  <si>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</si>
  <si>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</si>
  <si>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</si>
  <si>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</si>
  <si>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</si>
  <si>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</si>
  <si>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</si>
  <si>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</si>
  <si>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</si>
  <si>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</si>
  <si>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</si>
  <si>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</si>
  <si>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</si>
  <si>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</si>
  <si>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</si>
  <si>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</si>
  <si>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</si>
  <si>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</si>
  <si>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</si>
  <si>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</si>
  <si>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</si>
  <si>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</si>
  <si>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</si>
  <si>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</si>
  <si>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</si>
  <si>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</si>
  <si>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</si>
  <si>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</si>
  <si>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</si>
  <si>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</si>
  <si>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</si>
  <si>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</si>
  <si>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</si>
  <si>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</si>
  <si>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</si>
  <si>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</si>
  <si>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</si>
  <si>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</si>
  <si>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</si>
  <si>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</si>
  <si>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</si>
  <si>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</si>
  <si>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</si>
  <si>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</si>
  <si>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</si>
  <si>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</si>
  <si>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</si>
  <si>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</si>
  <si>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</si>
  <si>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</si>
  <si>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</si>
  <si>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</si>
  <si>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</si>
  <si>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</si>
  <si>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</si>
  <si>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</si>
  <si>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</si>
  <si>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</si>
  <si>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</si>
  <si>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</si>
  <si>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0.58</t>
  </si>
  <si>
    <t>▲ 3.28</t>
  </si>
  <si>
    <t>▲ 0.66</t>
  </si>
  <si>
    <t>介護サービス事業特別会計</t>
  </si>
  <si>
    <t>▲ 0.00</t>
  </si>
  <si>
    <t>上水道事業会計</t>
  </si>
  <si>
    <t>一般会計</t>
  </si>
  <si>
    <t>公共下水道事業会計</t>
  </si>
  <si>
    <t>国民健康保険事業特別会計</t>
  </si>
  <si>
    <t>介護保険事業特別会計</t>
  </si>
  <si>
    <t>後期高齢者医療制度特別会計</t>
  </si>
  <si>
    <t>農業集落排水事業特別会計</t>
  </si>
  <si>
    <t>その他会計（赤字）</t>
  </si>
  <si>
    <t>その他会計（黒字）</t>
  </si>
  <si>
    <t>甲世衛生組合（一般会計）</t>
    <rPh sb="0" eb="1">
      <t>コウ</t>
    </rPh>
    <rPh sb="1" eb="2">
      <t>セ</t>
    </rPh>
    <rPh sb="2" eb="4">
      <t>エイセイ</t>
    </rPh>
    <rPh sb="4" eb="6">
      <t>クミアイ</t>
    </rPh>
    <rPh sb="7" eb="9">
      <t>イッパン</t>
    </rPh>
    <rPh sb="9" eb="11">
      <t>カイケイ</t>
    </rPh>
    <phoneticPr fontId="24"/>
  </si>
  <si>
    <t>世羅中央病院企業団（一般会計）</t>
    <rPh sb="0" eb="2">
      <t>セラ</t>
    </rPh>
    <rPh sb="2" eb="4">
      <t>チュウオウ</t>
    </rPh>
    <rPh sb="4" eb="6">
      <t>ビョウイン</t>
    </rPh>
    <rPh sb="6" eb="8">
      <t>キギョウ</t>
    </rPh>
    <rPh sb="8" eb="9">
      <t>ダン</t>
    </rPh>
    <rPh sb="10" eb="12">
      <t>イッパン</t>
    </rPh>
    <rPh sb="12" eb="14">
      <t>カイケイ</t>
    </rPh>
    <phoneticPr fontId="24"/>
  </si>
  <si>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4"/>
  </si>
  <si>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4"/>
  </si>
  <si>
    <t>世羅三原斎場組合（一般会計）</t>
    <rPh sb="0" eb="2">
      <t>セラ</t>
    </rPh>
    <rPh sb="2" eb="4">
      <t>ミハラ</t>
    </rPh>
    <rPh sb="4" eb="6">
      <t>サイジョウ</t>
    </rPh>
    <rPh sb="6" eb="8">
      <t>クミアイ</t>
    </rPh>
    <rPh sb="9" eb="11">
      <t>イッパン</t>
    </rPh>
    <rPh sb="11" eb="13">
      <t>カイケイ</t>
    </rPh>
    <phoneticPr fontId="24"/>
  </si>
  <si>
    <t>広島中部台地土地改良施設管理組合（一般会計）</t>
    <rPh sb="0" eb="2">
      <t>ヒロシマ</t>
    </rPh>
    <rPh sb="2" eb="4">
      <t>チュウブ</t>
    </rPh>
    <rPh sb="4" eb="6">
      <t>ダイチ</t>
    </rPh>
    <rPh sb="6" eb="8">
      <t>トチ</t>
    </rPh>
    <rPh sb="8" eb="10">
      <t>カイリョウ</t>
    </rPh>
    <rPh sb="10" eb="12">
      <t>シセツ</t>
    </rPh>
    <rPh sb="12" eb="14">
      <t>カンリ</t>
    </rPh>
    <rPh sb="14" eb="16">
      <t>クミアイ</t>
    </rPh>
    <rPh sb="17" eb="19">
      <t>イッパン</t>
    </rPh>
    <rPh sb="19" eb="21">
      <t>カイケイ</t>
    </rPh>
    <phoneticPr fontId="24"/>
  </si>
  <si>
    <t>三原広域市町村圏事務組合（一般会計）</t>
    <rPh sb="0" eb="2">
      <t>ミハラ</t>
    </rPh>
    <rPh sb="2" eb="4">
      <t>コウイキ</t>
    </rPh>
    <rPh sb="4" eb="7">
      <t>シチョウソン</t>
    </rPh>
    <rPh sb="7" eb="8">
      <t>ケン</t>
    </rPh>
    <rPh sb="8" eb="10">
      <t>ジム</t>
    </rPh>
    <rPh sb="10" eb="12">
      <t>クミアイ</t>
    </rPh>
    <rPh sb="13" eb="15">
      <t>イッパン</t>
    </rPh>
    <rPh sb="15" eb="17">
      <t>カイケイ</t>
    </rPh>
    <phoneticPr fontId="24"/>
  </si>
  <si>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4"/>
  </si>
  <si>
    <t>株式会社セラアグリパーク</t>
    <rPh sb="0" eb="4">
      <t>カブシキガイシャ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</si>
  <si>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</si>
  <si>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</si>
  <si>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</si>
  <si>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</si>
  <si>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</si>
  <si>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</si>
  <si>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</si>
  <si>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</si>
  <si>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</si>
  <si>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</si>
  <si>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</si>
  <si>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</si>
  <si>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</si>
  <si>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</si>
  <si>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</si>
  <si>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</si>
  <si>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</si>
  <si>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</si>
  <si>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</si>
  <si>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</si>
  <si>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</si>
  <si>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</si>
  <si>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公債費負担の軽減に努めたことで比率の改善傾向が継続しており、前年から0.7％改善し類似団体平均を0.4％下回った。　主な要因としては、地方債の新規発行の抑制、積極的な繰上償還、低利率なものへの借り換え等を継続的に実施してきた効果と考えている。過去に発行した地方債の償還負担が減り、新規発行額と償還額が同程度となることから、数値改善のペースは緩まり、今後は、横ばいで推移すると見込む。
　将来負担比率についても、類似団体平均同様、順調に減少しており、類似団体平均よりも低い比率となっている。今後、規模の大きな建設事業も予定されることから、起債発行と公債費負担のバランスに配慮し、義務的経費の抑制に努めながら健全な財政運営に努める。
</t>
    <rPh sb="101" eb="102">
      <t>トウ</t>
    </rPh>
    <rPh sb="194" eb="196">
      <t>ショウライ</t>
    </rPh>
    <rPh sb="196" eb="198">
      <t>フタン</t>
    </rPh>
    <rPh sb="198" eb="200">
      <t>ヒリツ</t>
    </rPh>
    <rPh sb="206" eb="208">
      <t>ルイジ</t>
    </rPh>
    <rPh sb="208" eb="210">
      <t>ダンタイ</t>
    </rPh>
    <rPh sb="210" eb="212">
      <t>ヘイキン</t>
    </rPh>
    <rPh sb="212" eb="214">
      <t>ドウヨウ</t>
    </rPh>
    <rPh sb="215" eb="217">
      <t>ジュンチョウ</t>
    </rPh>
    <rPh sb="218" eb="220">
      <t>ゲンショウ</t>
    </rPh>
    <rPh sb="225" eb="227">
      <t>ルイジ</t>
    </rPh>
    <rPh sb="227" eb="229">
      <t>ダンタイ</t>
    </rPh>
    <rPh sb="229" eb="231">
      <t>ヘイキン</t>
    </rPh>
    <rPh sb="234" eb="235">
      <t>ヒク</t>
    </rPh>
    <rPh sb="236" eb="238">
      <t>ヒリツ</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</si>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</sst>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88328</c:v>
                </c:pt>
                <c:pt idx="1">
                  <c:v>76670</c:v>
                </c:pt>
                <c:pt idx="2">
                  <c:v>113888</c:v>
                </c:pt>
                <c:pt idx="3">
                  <c:v>98829</c:v>
                </c:pt>
                <c:pt idx="4">
                  <c:v>102344</c:v>
                </c:pt>
              </c:numCache>
            </c:numRef>
          </c:val>
          <c:smooth val="0"/>
        </c:ser>
        <c:dLbls>
          <c:showLegendKey val="0"/>
          <c:showVal val="0"/>
          <c:showCatName val="0"/>
          <c:showSerName val="0"/>
          <c:showPercent val="0"/>
          <c:showBubbleSize val="0"/>
        </c:dLbls>
        <c:marker val="1"/>
        <c:smooth val="0"/>
        <c:axId val="267038720"/>
        <c:axId val="229898432"/>
      </c:lineChart>
      <c:catAx>
        <c:axId val="267038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898432"/>
        <c:crosses val="autoZero"/>
        <c:auto val="1"/>
        <c:lblAlgn val="ctr"/>
        <c:lblOffset val="100"/>
        <c:tickLblSkip val="1"/>
        <c:tickMarkSkip val="1"/>
        <c:noMultiLvlLbl val="0"/>
      </c:catAx>
      <c:valAx>
        <c:axId val="2298984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7038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4.55</c:v>
                </c:pt>
                <c:pt idx="1">
                  <c:v>4.26</c:v>
                </c:pt>
                <c:pt idx="2">
                  <c:v>4.8499999999999996</c:v>
                </c:pt>
                <c:pt idx="3">
                  <c:v>4.62</c:v>
                </c:pt>
                <c:pt idx="4">
                  <c:v>4.01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35.56</c:v>
                </c:pt>
                <c:pt idx="1">
                  <c:v>42.98</c:v>
                </c:pt>
                <c:pt idx="2">
                  <c:v>44.07</c:v>
                </c:pt>
                <c:pt idx="3">
                  <c:v>44.4</c:v>
                </c:pt>
                <c:pt idx="4">
                  <c:v>46.89</c:v>
                </c:pt>
              </c:numCache>
            </c:numRef>
          </c:val>
        </c:ser>
        <c:dLbls>
          <c:showLegendKey val="0"/>
          <c:showVal val="0"/>
          <c:showCatName val="0"/>
          <c:showSerName val="0"/>
          <c:showPercent val="0"/>
          <c:showBubbleSize val="0"/>
        </c:dLbls>
        <c:gapWidth val="250"/>
        <c:overlap val="100"/>
        <c:axId val="278560256"/>
        <c:axId val="229689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6.1</c:v>
                </c:pt>
                <c:pt idx="1">
                  <c:v>3.53</c:v>
                </c:pt>
                <c:pt idx="2">
                  <c:v>-0.57999999999999996</c:v>
                </c:pt>
                <c:pt idx="3">
                  <c:v>-3.28</c:v>
                </c:pt>
                <c:pt idx="4">
                  <c:v>-0.66</c:v>
                </c:pt>
              </c:numCache>
            </c:numRef>
          </c:val>
          <c:smooth val="0"/>
        </c:ser>
        <c:dLbls>
          <c:showLegendKey val="0"/>
          <c:showVal val="0"/>
          <c:showCatName val="0"/>
          <c:showSerName val="0"/>
          <c:showPercent val="0"/>
          <c:showBubbleSize val="0"/>
        </c:dLbls>
        <c:marker val="1"/>
        <c:smooth val="0"/>
        <c:axId val="278560256"/>
        <c:axId val="229689024"/>
      </c:lineChart>
      <c:catAx>
        <c:axId val="27856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689024"/>
        <c:crosses val="autoZero"/>
        <c:auto val="1"/>
        <c:lblAlgn val="ctr"/>
        <c:lblOffset val="100"/>
        <c:tickLblSkip val="1"/>
        <c:tickMarkSkip val="1"/>
        <c:noMultiLvlLbl val="0"/>
      </c:catAx>
      <c:valAx>
        <c:axId val="22968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56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0.85</c:v>
                </c:pt>
                <c:pt idx="2">
                  <c:v>#N/A</c:v>
                </c:pt>
                <c:pt idx="3">
                  <c:v>0.85</c:v>
                </c:pt>
                <c:pt idx="4">
                  <c:v>#N/A</c:v>
                </c:pt>
                <c:pt idx="5">
                  <c:v>0.85</c:v>
                </c:pt>
                <c:pt idx="6">
                  <c:v>#N/A</c:v>
                </c:pt>
                <c:pt idx="7">
                  <c:v>0.99</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0.01</c:v>
                </c:pt>
              </c:numCache>
            </c:numRef>
          </c:val>
        </c:ser>
        <c:ser>
          <c:idx val="3"/>
          <c:order val="3"/>
          <c:tx>
            <c:strRef>
              <c:f>データシート!$A$30</c:f>
              <c:strCache>
                <c:ptCount val="1"/>
                <c:pt idx="0">
                  <c:v>後期高齢者医療制度特別会計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0.04</c:v>
                </c:pt>
                <c:pt idx="8">
                  <c:v>#N/A</c:v>
                </c:pt>
                <c:pt idx="9">
                  <c:v>0.04</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0.51</c:v>
                </c:pt>
                <c:pt idx="4">
                  <c:v>#N/A</c:v>
                </c:pt>
                <c:pt idx="5">
                  <c:v>0.53</c:v>
                </c:pt>
                <c:pt idx="6">
                  <c:v>#N/A</c:v>
                </c:pt>
                <c:pt idx="7">
                  <c:v>0.54</c:v>
                </c:pt>
                <c:pt idx="8">
                  <c:v>#N/A</c:v>
                </c:pt>
                <c:pt idx="9">
                  <c:v>0.78</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2.4900000000000002</c:v>
                </c:pt>
                <c:pt idx="2">
                  <c:v>#N/A</c:v>
                </c:pt>
                <c:pt idx="3">
                  <c:v>1.3</c:v>
                </c:pt>
                <c:pt idx="4">
                  <c:v>#N/A</c:v>
                </c:pt>
                <c:pt idx="5">
                  <c:v>1.51</c:v>
                </c:pt>
                <c:pt idx="6">
                  <c:v>#N/A</c:v>
                </c:pt>
                <c:pt idx="7">
                  <c:v>1.28</c:v>
                </c:pt>
                <c:pt idx="8">
                  <c:v>#N/A</c:v>
                </c:pt>
                <c:pt idx="9">
                  <c:v>1.02</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3.2</c:v>
                </c:pt>
                <c:pt idx="2">
                  <c:v>#N/A</c:v>
                </c:pt>
                <c:pt idx="3">
                  <c:v>3.22</c:v>
                </c:pt>
                <c:pt idx="4">
                  <c:v>#N/A</c:v>
                </c:pt>
                <c:pt idx="5">
                  <c:v>3.37</c:v>
                </c:pt>
                <c:pt idx="6">
                  <c:v>#N/A</c:v>
                </c:pt>
                <c:pt idx="7">
                  <c:v>3.56</c:v>
                </c:pt>
                <c:pt idx="8">
                  <c:v>#N/A</c:v>
                </c:pt>
                <c:pt idx="9">
                  <c:v>3.43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4.55</c:v>
                </c:pt>
                <c:pt idx="2">
                  <c:v>#N/A</c:v>
                </c:pt>
                <c:pt idx="3">
                  <c:v>4.25</c:v>
                </c:pt>
                <c:pt idx="4">
                  <c:v>#N/A</c:v>
                </c:pt>
                <c:pt idx="5">
                  <c:v>4.8499999999999996</c:v>
                </c:pt>
                <c:pt idx="6">
                  <c:v>#N/A</c:v>
                </c:pt>
                <c:pt idx="7">
                  <c:v>4.6100000000000003</c:v>
                </c:pt>
                <c:pt idx="8">
                  <c:v>#N/A</c:v>
                </c:pt>
                <c:pt idx="9">
                  <c:v>4.01</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8.59</c:v>
                </c:pt>
                <c:pt idx="2">
                  <c:v>#N/A</c:v>
                </c:pt>
                <c:pt idx="3">
                  <c:v>9.58</c:v>
                </c:pt>
                <c:pt idx="4">
                  <c:v>#N/A</c:v>
                </c:pt>
                <c:pt idx="5">
                  <c:v>10.68</c:v>
                </c:pt>
                <c:pt idx="6">
                  <c:v>#N/A</c:v>
                </c:pt>
                <c:pt idx="7">
                  <c:v>11.9</c:v>
                </c:pt>
                <c:pt idx="8">
                  <c:v>#N/A</c:v>
                </c:pt>
                <c:pt idx="9">
                  <c:v>13.82</c:v>
                </c:pt>
              </c:numCache>
            </c:numRef>
          </c:val>
        </c:ser>
        <c:ser>
          <c:idx val="9"/>
          <c:order val="9"/>
          <c:tx>
            <c:strRef>
              <c:f>データシート!$A$36</c:f>
              <c:strCache>
                <c:ptCount val="1"/>
                <c:pt idx="0">
                  <c:v>介護サービス事業特別会計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dLbls>
          <c:showLegendKey val="0"/>
          <c:showVal val="0"/>
          <c:showCatName val="0"/>
          <c:showSerName val="0"/>
          <c:showPercent val="0"/>
          <c:showBubbleSize val="0"/>
        </c:dLbls>
        <c:gapWidth val="150"/>
        <c:overlap val="100"/>
        <c:axId val="278558720"/>
        <c:axId val="229692480"/>
      </c:barChart>
      <c:catAx>
        <c:axId val="27855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692480"/>
        <c:crosses val="autoZero"/>
        <c:auto val="1"/>
        <c:lblAlgn val="ctr"/>
        <c:lblOffset val="100"/>
        <c:tickLblSkip val="1"/>
        <c:tickMarkSkip val="1"/>
        <c:noMultiLvlLbl val="0"/>
      </c:catAx>
      <c:valAx>
        <c:axId val="22969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55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1669</c:v>
                </c:pt>
                <c:pt idx="5">
                  <c:v>1772</c:v>
                </c:pt>
                <c:pt idx="8">
                  <c:v>1657</c:v>
                </c:pt>
                <c:pt idx="11">
                  <c:v>1654</c:v>
                </c:pt>
                <c:pt idx="14">
                  <c:v>1625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c:v>
                </c:pt>
                <c:pt idx="3">
                  <c:v>11</c:v>
                </c:pt>
                <c:pt idx="6">
                  <c:v>3</c:v>
                </c:pt>
                <c:pt idx="9">
                  <c:v>20</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178</c:v>
                </c:pt>
                <c:pt idx="3">
                  <c:v>97</c:v>
                </c:pt>
                <c:pt idx="6">
                  <c:v>169</c:v>
                </c:pt>
                <c:pt idx="9">
                  <c:v>87</c:v>
                </c:pt>
                <c:pt idx="12">
                  <c:v>110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262</c:v>
                </c:pt>
                <c:pt idx="3">
                  <c:v>311</c:v>
                </c:pt>
                <c:pt idx="6">
                  <c:v>307</c:v>
                </c:pt>
                <c:pt idx="9">
                  <c:v>336</c:v>
                </c:pt>
                <c:pt idx="12">
                  <c:v>349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2192</c:v>
                </c:pt>
                <c:pt idx="3">
                  <c:v>2064</c:v>
                </c:pt>
                <c:pt idx="6">
                  <c:v>1899</c:v>
                </c:pt>
                <c:pt idx="9">
                  <c:v>1822</c:v>
                </c:pt>
                <c:pt idx="12">
                  <c:v>1713</c:v>
                </c:pt>
              </c:numCache>
            </c:numRef>
          </c:val>
        </c:ser>
        <c:dLbls>
          <c:showLegendKey val="0"/>
          <c:showVal val="0"/>
          <c:showCatName val="0"/>
          <c:showSerName val="0"/>
          <c:showPercent val="0"/>
          <c:showBubbleSize val="0"/>
        </c:dLbls>
        <c:gapWidth val="100"/>
        <c:overlap val="100"/>
        <c:axId val="274023424"/>
        <c:axId val="273907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980</c:v>
                </c:pt>
                <c:pt idx="2">
                  <c:v>#N/A</c:v>
                </c:pt>
                <c:pt idx="3">
                  <c:v>#N/A</c:v>
                </c:pt>
                <c:pt idx="4">
                  <c:v>711</c:v>
                </c:pt>
                <c:pt idx="5">
                  <c:v>#N/A</c:v>
                </c:pt>
                <c:pt idx="6">
                  <c:v>#N/A</c:v>
                </c:pt>
                <c:pt idx="7">
                  <c:v>721</c:v>
                </c:pt>
                <c:pt idx="8">
                  <c:v>#N/A</c:v>
                </c:pt>
                <c:pt idx="9">
                  <c:v>#N/A</c:v>
                </c:pt>
                <c:pt idx="10">
                  <c:v>611</c:v>
                </c:pt>
                <c:pt idx="11">
                  <c:v>#N/A</c:v>
                </c:pt>
                <c:pt idx="12">
                  <c:v>#N/A</c:v>
                </c:pt>
                <c:pt idx="13">
                  <c:v>569</c:v>
                </c:pt>
                <c:pt idx="14">
                  <c:v>#N/A</c:v>
                </c:pt>
              </c:numCache>
            </c:numRef>
          </c:val>
          <c:smooth val="0"/>
        </c:ser>
        <c:dLbls>
          <c:showLegendKey val="0"/>
          <c:showVal val="0"/>
          <c:showCatName val="0"/>
          <c:showSerName val="0"/>
          <c:showPercent val="0"/>
          <c:showBubbleSize val="0"/>
        </c:dLbls>
        <c:marker val="1"/>
        <c:smooth val="0"/>
        <c:axId val="274023424"/>
        <c:axId val="273907712"/>
      </c:lineChart>
      <c:catAx>
        <c:axId val="27402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3907712"/>
        <c:crosses val="autoZero"/>
        <c:auto val="1"/>
        <c:lblAlgn val="ctr"/>
        <c:lblOffset val="100"/>
        <c:tickLblSkip val="1"/>
        <c:tickMarkSkip val="1"/>
        <c:noMultiLvlLbl val="0"/>
      </c:catAx>
      <c:valAx>
        <c:axId val="27390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02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14654</c:v>
                </c:pt>
                <c:pt idx="5">
                  <c:v>13805</c:v>
                </c:pt>
                <c:pt idx="8">
                  <c:v>13788</c:v>
                </c:pt>
                <c:pt idx="11">
                  <c:v>13264</c:v>
                </c:pt>
                <c:pt idx="14">
                  <c:v>12801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293</c:v>
                </c:pt>
                <c:pt idx="5">
                  <c:v>348</c:v>
                </c:pt>
                <c:pt idx="8">
                  <c:v>303</c:v>
                </c:pt>
                <c:pt idx="11">
                  <c:v>243</c:v>
                </c:pt>
                <c:pt idx="14">
                  <c:v>193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3895</c:v>
                </c:pt>
                <c:pt idx="5">
                  <c:v>4472</c:v>
                </c:pt>
                <c:pt idx="8">
                  <c:v>4620</c:v>
                </c:pt>
                <c:pt idx="11">
                  <c:v>4662</c:v>
                </c:pt>
                <c:pt idx="14">
                  <c:v>4815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1784</c:v>
                </c:pt>
                <c:pt idx="3">
                  <c:v>1701</c:v>
                </c:pt>
                <c:pt idx="6">
                  <c:v>1670</c:v>
                </c:pt>
                <c:pt idx="9">
                  <c:v>1501</c:v>
                </c:pt>
                <c:pt idx="12">
                  <c:v>1348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1949</c:v>
                </c:pt>
                <c:pt idx="3">
                  <c:v>1810</c:v>
                </c:pt>
                <c:pt idx="6">
                  <c:v>781</c:v>
                </c:pt>
                <c:pt idx="9">
                  <c:v>746</c:v>
                </c:pt>
                <c:pt idx="12">
                  <c:v>708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4721</c:v>
                </c:pt>
                <c:pt idx="3">
                  <c:v>4494</c:v>
                </c:pt>
                <c:pt idx="6">
                  <c:v>4333</c:v>
                </c:pt>
                <c:pt idx="9">
                  <c:v>4152</c:v>
                </c:pt>
                <c:pt idx="12">
                  <c:v>3872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258</c:v>
                </c:pt>
                <c:pt idx="3">
                  <c:v>163</c:v>
                </c:pt>
                <c:pt idx="6">
                  <c:v>110</c:v>
                </c:pt>
                <c:pt idx="9">
                  <c:v>55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14991</c:v>
                </c:pt>
                <c:pt idx="3">
                  <c:v>14115</c:v>
                </c:pt>
                <c:pt idx="6">
                  <c:v>13600</c:v>
                </c:pt>
                <c:pt idx="9">
                  <c:v>13036</c:v>
                </c:pt>
                <c:pt idx="12">
                  <c:v>12563</c:v>
                </c:pt>
              </c:numCache>
            </c:numRef>
          </c:val>
        </c:ser>
        <c:dLbls>
          <c:showLegendKey val="0"/>
          <c:showVal val="0"/>
          <c:showCatName val="0"/>
          <c:showSerName val="0"/>
          <c:showPercent val="0"/>
          <c:showBubbleSize val="0"/>
        </c:dLbls>
        <c:gapWidth val="100"/>
        <c:overlap val="100"/>
        <c:axId val="248413184"/>
        <c:axId val="27391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4861</c:v>
                </c:pt>
                <c:pt idx="2">
                  <c:v>#N/A</c:v>
                </c:pt>
                <c:pt idx="3">
                  <c:v>#N/A</c:v>
                </c:pt>
                <c:pt idx="4">
                  <c:v>3657</c:v>
                </c:pt>
                <c:pt idx="5">
                  <c:v>#N/A</c:v>
                </c:pt>
                <c:pt idx="6">
                  <c:v>#N/A</c:v>
                </c:pt>
                <c:pt idx="7">
                  <c:v>1783</c:v>
                </c:pt>
                <c:pt idx="8">
                  <c:v>#N/A</c:v>
                </c:pt>
                <c:pt idx="9">
                  <c:v>#N/A</c:v>
                </c:pt>
                <c:pt idx="10">
                  <c:v>1321</c:v>
                </c:pt>
                <c:pt idx="11">
                  <c:v>#N/A</c:v>
                </c:pt>
                <c:pt idx="12">
                  <c:v>#N/A</c:v>
                </c:pt>
                <c:pt idx="13">
                  <c:v>683</c:v>
                </c:pt>
                <c:pt idx="14">
                  <c:v>#N/A</c:v>
                </c:pt>
              </c:numCache>
            </c:numRef>
          </c:val>
          <c:smooth val="0"/>
        </c:ser>
        <c:dLbls>
          <c:showLegendKey val="0"/>
          <c:showVal val="0"/>
          <c:showCatName val="0"/>
          <c:showSerName val="0"/>
          <c:showPercent val="0"/>
          <c:showBubbleSize val="0"/>
        </c:dLbls>
        <c:marker val="1"/>
        <c:smooth val="0"/>
        <c:axId val="248413184"/>
        <c:axId val="273910592"/>
      </c:lineChart>
      <c:catAx>
        <c:axId val="24841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3910592"/>
        <c:crosses val="autoZero"/>
        <c:auto val="1"/>
        <c:lblAlgn val="ctr"/>
        <c:lblOffset val="100"/>
        <c:tickLblSkip val="1"/>
        <c:tickMarkSkip val="1"/>
        <c:noMultiLvlLbl val="0"/>
      </c:catAx>
      <c:valAx>
        <c:axId val="27391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41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94393472"/>
        <c:axId val="294394048"/>
      </c:scatterChart>
      <c:valAx>
        <c:axId val="2943934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394048"/>
        <c:crosses val="autoZero"/>
        <c:crossBetween val="midCat"/>
      </c:valAx>
      <c:valAx>
        <c:axId val="294394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4393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17.100000000000001</c:v>
                </c:pt>
                <c:pt idx="1">
                  <c:v>14.2</c:v>
                </c:pt>
                <c:pt idx="2">
                  <c:v>12.2</c:v>
                </c:pt>
                <c:pt idx="3">
                  <c:v>10.4</c:v>
                </c:pt>
                <c:pt idx="4">
                  <c:v>9.6999999999999993</c:v>
                </c:pt>
              </c:numCache>
            </c:numRef>
          </c:xVal>
          <c:yVal>
            <c:numRef>
              <c:f>公会計指標分析・財政指標組合せ分析表!$K$73:$O$73</c:f>
              <c:numCache>
                <c:formatCode>#,##0.0;"▲ "#,##0.0</c:formatCode>
                <c:ptCount val="5"/>
                <c:pt idx="0">
                  <c:v>73.400000000000006</c:v>
                </c:pt>
                <c:pt idx="1">
                  <c:v>56.1</c:v>
                </c:pt>
                <c:pt idx="2">
                  <c:v>27.1</c:v>
                </c:pt>
                <c:pt idx="3">
                  <c:v>20.5</c:v>
                </c:pt>
                <c:pt idx="4">
                  <c:v>10.5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207053952"/>
        <c:axId val="207054528"/>
      </c:scatterChart>
      <c:valAx>
        <c:axId val="207053952"/>
        <c:scaling>
          <c:orientation val="minMax"/>
          <c:max val="17.8"/>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054528"/>
        <c:crosses val="autoZero"/>
        <c:crossBetween val="midCat"/>
      </c:valAx>
      <c:valAx>
        <c:axId val="207054528"/>
        <c:scaling>
          <c:orientation val="minMax"/>
          <c:max val="9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053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元利償還金については、毎年減少しているが、長期的に見ると過去に発行した起債の償還が進んだことで減少幅が小さくなってきた。</a:t>
          </a:r>
        </a:p>
        <a:p>
          <a:r>
            <a:rPr kumimoji="1" lang="ja-JP" altLang="en-US" sz="1400">
              <a:latin typeface="ＭＳ ゴシック" pitchFamily="49" charset="-128"/>
              <a:ea typeface="ＭＳ ゴシック" pitchFamily="49" charset="-128"/>
            </a:rPr>
            <a:t>　上水道事業は償還がピークを迎えており今後は減少していくものの、下水道整備事業の進捗に伴い、公営企業債全体としては増加すると考えている。</a:t>
          </a:r>
        </a:p>
        <a:p>
          <a:r>
            <a:rPr kumimoji="1" lang="ja-JP" altLang="en-US" sz="1400">
              <a:latin typeface="ＭＳ ゴシック" pitchFamily="49" charset="-128"/>
              <a:ea typeface="ＭＳ ゴシック" pitchFamily="49" charset="-128"/>
            </a:rPr>
            <a:t>　今後は、実質公債費比率（分子）は同水準で推移するが、普通交付税の減額とともに標準財政規模が縮小するため、実質公債費比率は下げ止まりとなりつつある。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将来負担比率（分子）については、前年度より</a:t>
          </a:r>
          <a:r>
            <a:rPr kumimoji="1" lang="en-US" altLang="ja-JP" sz="1600">
              <a:latin typeface="ＭＳ ゴシック" pitchFamily="49" charset="-128"/>
              <a:ea typeface="ＭＳ ゴシック" pitchFamily="49" charset="-128"/>
            </a:rPr>
            <a:t>638</a:t>
          </a:r>
          <a:r>
            <a:rPr kumimoji="1" lang="ja-JP" altLang="en-US" sz="1600">
              <a:latin typeface="ＭＳ ゴシック" pitchFamily="49" charset="-128"/>
              <a:ea typeface="ＭＳ ゴシック" pitchFamily="49" charset="-128"/>
            </a:rPr>
            <a:t>百万円減少した。</a:t>
          </a:r>
        </a:p>
        <a:p>
          <a:r>
            <a:rPr kumimoji="1" lang="ja-JP" altLang="en-US" sz="1600">
              <a:latin typeface="ＭＳ ゴシック" pitchFamily="49" charset="-128"/>
              <a:ea typeface="ＭＳ ゴシック" pitchFamily="49" charset="-128"/>
            </a:rPr>
            <a:t>　一般会計等では、過去に発行した地方債の償還が進んだことで地方債残高が</a:t>
          </a:r>
          <a:r>
            <a:rPr kumimoji="1" lang="en-US" altLang="ja-JP" sz="1600">
              <a:latin typeface="ＭＳ ゴシック" pitchFamily="49" charset="-128"/>
              <a:ea typeface="ＭＳ ゴシック" pitchFamily="49" charset="-128"/>
            </a:rPr>
            <a:t>473</a:t>
          </a:r>
          <a:r>
            <a:rPr kumimoji="1" lang="ja-JP" altLang="en-US" sz="1600">
              <a:latin typeface="ＭＳ ゴシック" pitchFamily="49" charset="-128"/>
              <a:ea typeface="ＭＳ ゴシック" pitchFamily="49" charset="-128"/>
            </a:rPr>
            <a:t>百万円減少し、定員適正化計画に基づく職員数管理により退職手当負担見込額が</a:t>
          </a:r>
          <a:r>
            <a:rPr kumimoji="1" lang="en-US" altLang="ja-JP" sz="1600">
              <a:latin typeface="ＭＳ ゴシック" pitchFamily="49" charset="-128"/>
              <a:ea typeface="ＭＳ ゴシック" pitchFamily="49" charset="-128"/>
            </a:rPr>
            <a:t>153</a:t>
          </a:r>
          <a:r>
            <a:rPr kumimoji="1" lang="ja-JP" altLang="en-US" sz="1600">
              <a:latin typeface="ＭＳ ゴシック" pitchFamily="49" charset="-128"/>
              <a:ea typeface="ＭＳ ゴシック" pitchFamily="49" charset="-128"/>
            </a:rPr>
            <a:t>百万円減少した。</a:t>
          </a:r>
        </a:p>
        <a:p>
          <a:endParaRPr kumimoji="1" lang="ja-JP" altLang="en-US" sz="16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人口の減少や高齢化の進展（平成</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39.1</a:t>
          </a:r>
          <a:r>
            <a:rPr kumimoji="1" lang="ja-JP" altLang="en-US" sz="1300">
              <a:latin typeface="ＭＳ Ｐゴシック"/>
            </a:rPr>
            <a:t>％）に加え、町内に中心となる産業がないこと等により、歳入総額に占める自主財源比率は</a:t>
          </a:r>
          <a:r>
            <a:rPr kumimoji="1" lang="en-US" altLang="ja-JP" sz="1300">
              <a:latin typeface="ＭＳ Ｐゴシック"/>
            </a:rPr>
            <a:t>23.3</a:t>
          </a:r>
          <a:r>
            <a:rPr kumimoji="1" lang="ja-JP" altLang="en-US" sz="1300">
              <a:latin typeface="ＭＳ Ｐゴシック"/>
            </a:rPr>
            <a:t>％と財政基盤が弱く、平成</a:t>
          </a:r>
          <a:r>
            <a:rPr kumimoji="1" lang="en-US" altLang="ja-JP" sz="1300">
              <a:latin typeface="ＭＳ Ｐゴシック"/>
            </a:rPr>
            <a:t>25</a:t>
          </a:r>
          <a:r>
            <a:rPr kumimoji="1" lang="ja-JP" altLang="en-US" sz="1300">
              <a:latin typeface="ＭＳ Ｐゴシック"/>
            </a:rPr>
            <a:t>年度から横ばいの</a:t>
          </a:r>
          <a:r>
            <a:rPr kumimoji="1" lang="en-US" altLang="ja-JP" sz="1300">
              <a:latin typeface="ＭＳ Ｐゴシック"/>
            </a:rPr>
            <a:t>0.32</a:t>
          </a:r>
          <a:r>
            <a:rPr kumimoji="1" lang="ja-JP" altLang="en-US" sz="1300">
              <a:latin typeface="ＭＳ Ｐゴシック"/>
            </a:rPr>
            <a:t>と指数は低いままで推移している。</a:t>
          </a:r>
        </a:p>
        <a:p>
          <a:r>
            <a:rPr kumimoji="1" lang="ja-JP" altLang="en-US" sz="1300">
              <a:latin typeface="ＭＳ Ｐゴシック"/>
            </a:rPr>
            <a:t>　今後、大規模建設事業を具体化していくことから、引き続き町税の収納率向上対策や行政ニーズを捉えた施策の重点化に努め、定住促進・企業誘致・産業育成などで活気あるまちづくりと行政の効率化に向け取り組む。</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146050</xdr:rowOff>
    </xdr:to>
    <xdr:cxnSp macro="">
      <xdr:nvCxnSpPr>
        <xdr:cNvPr id="74" name="直線コネクタ 73"/>
        <xdr:cNvCxnSpPr/>
      </xdr:nvCxnSpPr>
      <xdr:spPr>
        <a:xfrm flipV="1">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146050</xdr:rowOff>
    </xdr:to>
    <xdr:cxnSp macro="">
      <xdr:nvCxnSpPr>
        <xdr:cNvPr id="77" name="直線コネクタ 76"/>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79" name="テキスト ボックス 78"/>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経常一般財源等の増、経常経費充当一般財源等が減となったことにより、対前年度比</a:t>
          </a:r>
          <a:r>
            <a:rPr kumimoji="1" lang="en-US" altLang="ja-JP" sz="1100">
              <a:latin typeface="ＭＳ Ｐゴシック"/>
            </a:rPr>
            <a:t>2.7</a:t>
          </a:r>
          <a:r>
            <a:rPr kumimoji="1" lang="ja-JP" altLang="en-US" sz="1100">
              <a:latin typeface="ＭＳ Ｐゴシック"/>
            </a:rPr>
            <a:t>％減の</a:t>
          </a:r>
          <a:r>
            <a:rPr kumimoji="1" lang="en-US" altLang="ja-JP" sz="1100">
              <a:latin typeface="ＭＳ Ｐゴシック"/>
            </a:rPr>
            <a:t>84.9</a:t>
          </a:r>
          <a:r>
            <a:rPr kumimoji="1" lang="ja-JP" altLang="en-US" sz="1100">
              <a:latin typeface="ＭＳ Ｐゴシック"/>
            </a:rPr>
            <a:t>％となった。経常一般財源等は、町税等が減となったものの、地方譲与税等の増により、対前年度で</a:t>
          </a:r>
          <a:r>
            <a:rPr kumimoji="1" lang="en-US" altLang="ja-JP" sz="1100">
              <a:latin typeface="ＭＳ Ｐゴシック"/>
            </a:rPr>
            <a:t>93</a:t>
          </a:r>
          <a:r>
            <a:rPr kumimoji="1" lang="ja-JP" altLang="en-US" sz="1100">
              <a:latin typeface="ＭＳ Ｐゴシック"/>
            </a:rPr>
            <a:t>百万円の増となった。経常経費充当一般財源等は、公債費等の減による義務的経費の減、一部事務組合負担金等の減による補助費等の減により、対前年度で</a:t>
          </a:r>
          <a:r>
            <a:rPr kumimoji="1" lang="en-US" altLang="ja-JP" sz="1100">
              <a:latin typeface="ＭＳ Ｐゴシック"/>
            </a:rPr>
            <a:t>138</a:t>
          </a:r>
          <a:r>
            <a:rPr kumimoji="1" lang="ja-JP" altLang="en-US" sz="1100">
              <a:latin typeface="ＭＳ Ｐゴシック"/>
            </a:rPr>
            <a:t>百万円の減となった。経常収支比率は平成</a:t>
          </a:r>
          <a:r>
            <a:rPr kumimoji="1" lang="en-US" altLang="ja-JP" sz="1100">
              <a:latin typeface="ＭＳ Ｐゴシック"/>
            </a:rPr>
            <a:t>26</a:t>
          </a:r>
          <a:r>
            <a:rPr kumimoji="1" lang="ja-JP" altLang="en-US" sz="1100">
              <a:latin typeface="ＭＳ Ｐゴシック"/>
            </a:rPr>
            <a:t>年度から</a:t>
          </a:r>
          <a:r>
            <a:rPr kumimoji="1" lang="en-US" altLang="ja-JP" sz="1100">
              <a:latin typeface="ＭＳ Ｐゴシック"/>
            </a:rPr>
            <a:t>2.7</a:t>
          </a:r>
          <a:r>
            <a:rPr kumimoji="1" lang="ja-JP" altLang="en-US" sz="1100">
              <a:latin typeface="ＭＳ Ｐゴシック"/>
            </a:rPr>
            <a:t>％改善し、類似団体平均より</a:t>
          </a:r>
          <a:r>
            <a:rPr kumimoji="1" lang="en-US" altLang="ja-JP" sz="1100">
              <a:latin typeface="ＭＳ Ｐゴシック"/>
            </a:rPr>
            <a:t>0.5</a:t>
          </a:r>
          <a:r>
            <a:rPr kumimoji="1" lang="ja-JP" altLang="en-US" sz="1100">
              <a:latin typeface="ＭＳ Ｐゴシック"/>
            </a:rPr>
            <a:t>ポイント低くなった。</a:t>
          </a:r>
        </a:p>
        <a:p>
          <a:r>
            <a:rPr kumimoji="1" lang="ja-JP" altLang="en-US" sz="1100">
              <a:latin typeface="ＭＳ Ｐゴシック"/>
            </a:rPr>
            <a:t>　今後、地方交付税の合併加算措置の縮小のほか扶助費や繰出金などの増加などで数値の悪化が見込まれることから、これまでの行財政改革の取り組みを継続しながら、経常経費の削減と自主財源の確保などに努める。</a:t>
          </a: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157056</xdr:rowOff>
    </xdr:from>
    <xdr:to>
      <xdr:col>7</xdr:col>
      <xdr:colOff>152400</xdr:colOff>
      <xdr:row>64</xdr:row>
      <xdr:rowOff>31327</xdr:rowOff>
    </xdr:to>
    <xdr:cxnSp macro="">
      <xdr:nvCxnSpPr>
        <xdr:cNvPr id="131" name="直線コネクタ 130"/>
        <xdr:cNvCxnSpPr/>
      </xdr:nvCxnSpPr>
      <xdr:spPr>
        <a:xfrm flipV="1">
          <a:off x="4114800" y="10786956"/>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64</xdr:row>
      <xdr:rowOff>31327</xdr:rowOff>
    </xdr:to>
    <xdr:cxnSp macro="">
      <xdr:nvCxnSpPr>
        <xdr:cNvPr id="134" name="直線コネクタ 133"/>
        <xdr:cNvCxnSpPr/>
      </xdr:nvCxnSpPr>
      <xdr:spPr>
        <a:xfrm>
          <a:off x="3225800" y="1074674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6" name="テキスト ボックス 135"/>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159596</xdr:rowOff>
    </xdr:from>
    <xdr:to>
      <xdr:col>4</xdr:col>
      <xdr:colOff>482600</xdr:colOff>
      <xdr:row>62</xdr:row>
      <xdr:rowOff>116840</xdr:rowOff>
    </xdr:to>
    <xdr:cxnSp macro="">
      <xdr:nvCxnSpPr>
        <xdr:cNvPr id="137" name="直線コネクタ 136"/>
        <xdr:cNvCxnSpPr/>
      </xdr:nvCxnSpPr>
      <xdr:spPr>
        <a:xfrm>
          <a:off x="2336800" y="106180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159596</xdr:rowOff>
    </xdr:from>
    <xdr:to>
      <xdr:col>3</xdr:col>
      <xdr:colOff>279400</xdr:colOff>
      <xdr:row>62</xdr:row>
      <xdr:rowOff>44450</xdr:rowOff>
    </xdr:to>
    <xdr:cxnSp macro="">
      <xdr:nvCxnSpPr>
        <xdr:cNvPr id="140" name="直線コネクタ 139"/>
        <xdr:cNvCxnSpPr/>
      </xdr:nvCxnSpPr>
      <xdr:spPr>
        <a:xfrm flipV="1">
          <a:off x="1447800" y="1061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44" name="テキスト ボックス 143"/>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0" name="円/楕円 149"/>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1"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151977</xdr:rowOff>
    </xdr:from>
    <xdr:to>
      <xdr:col>6</xdr:col>
      <xdr:colOff>50800</xdr:colOff>
      <xdr:row>64</xdr:row>
      <xdr:rowOff>82127</xdr:rowOff>
    </xdr:to>
    <xdr:sp macro="" textlink="">
      <xdr:nvSpPr>
        <xdr:cNvPr id="152" name="円/楕円 151"/>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66904</xdr:rowOff>
    </xdr:from>
    <xdr:ext cx="736600" cy="259045"/>
    <xdr:sp macro="" textlink="">
      <xdr:nvSpPr>
        <xdr:cNvPr id="153" name="テキスト ボックス 152"/>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4" name="円/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5" name="テキスト ボックス 154"/>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108796</xdr:rowOff>
    </xdr:from>
    <xdr:to>
      <xdr:col>3</xdr:col>
      <xdr:colOff>330200</xdr:colOff>
      <xdr:row>62</xdr:row>
      <xdr:rowOff>38946</xdr:rowOff>
    </xdr:to>
    <xdr:sp macro="" textlink="">
      <xdr:nvSpPr>
        <xdr:cNvPr id="156" name="円/楕円 155"/>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49123</xdr:rowOff>
    </xdr:from>
    <xdr:ext cx="762000" cy="259045"/>
    <xdr:sp macro="" textlink="">
      <xdr:nvSpPr>
        <xdr:cNvPr id="157" name="テキスト ボックス 156"/>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8" name="円/楕円 157"/>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59" name="テキスト ボックス 158"/>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[189,301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これまで類似団体平均の金額で推移しており、委託料や需用費の増加などで平成</a:t>
          </a:r>
          <a:r>
            <a:rPr kumimoji="1" lang="en-US" altLang="ja-JP" sz="1300">
              <a:latin typeface="ＭＳ Ｐゴシック"/>
            </a:rPr>
            <a:t>25</a:t>
          </a:r>
          <a:r>
            <a:rPr kumimoji="1" lang="ja-JP" altLang="en-US" sz="1300">
              <a:latin typeface="ＭＳ Ｐゴシック"/>
            </a:rPr>
            <a:t>年度から増加傾向にある。</a:t>
          </a:r>
        </a:p>
        <a:p>
          <a:r>
            <a:rPr kumimoji="1" lang="ja-JP" altLang="en-US" sz="1300">
              <a:latin typeface="ＭＳ Ｐゴシック"/>
            </a:rPr>
            <a:t>　公共施設の老朽化などによる費用負担の増も見込まれるため、来年度以降も引き続き、定員適正化計画に基づいた職員数の管理と事務事業の見直しなどで経費削減に努める必要がある。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19000</xdr:rowOff>
    </xdr:from>
    <xdr:to>
      <xdr:col>7</xdr:col>
      <xdr:colOff>152400</xdr:colOff>
      <xdr:row>84</xdr:row>
      <xdr:rowOff>117145</xdr:rowOff>
    </xdr:to>
    <xdr:cxnSp macro="">
      <xdr:nvCxnSpPr>
        <xdr:cNvPr id="194" name="直線コネクタ 193"/>
        <xdr:cNvCxnSpPr/>
      </xdr:nvCxnSpPr>
      <xdr:spPr>
        <a:xfrm>
          <a:off x="4114800" y="14420800"/>
          <a:ext cx="838200" cy="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27565</xdr:rowOff>
    </xdr:from>
    <xdr:ext cx="762000" cy="259045"/>
    <xdr:sp macro="" textlink="">
      <xdr:nvSpPr>
        <xdr:cNvPr id="195" name="人件費・物件費等の状況平均値テキスト"/>
        <xdr:cNvSpPr txBox="1"/>
      </xdr:nvSpPr>
      <xdr:spPr>
        <a:xfrm>
          <a:off x="5041900" y="1425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69639</xdr:rowOff>
    </xdr:from>
    <xdr:to>
      <xdr:col>6</xdr:col>
      <xdr:colOff>0</xdr:colOff>
      <xdr:row>84</xdr:row>
      <xdr:rowOff>19000</xdr:rowOff>
    </xdr:to>
    <xdr:cxnSp macro="">
      <xdr:nvCxnSpPr>
        <xdr:cNvPr id="197" name="直線コネクタ 196"/>
        <xdr:cNvCxnSpPr/>
      </xdr:nvCxnSpPr>
      <xdr:spPr>
        <a:xfrm>
          <a:off x="3225800" y="14299989"/>
          <a:ext cx="889000" cy="12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55557</xdr:rowOff>
    </xdr:from>
    <xdr:ext cx="736600" cy="259045"/>
    <xdr:sp macro="" textlink="">
      <xdr:nvSpPr>
        <xdr:cNvPr id="199" name="テキスト ボックス 198"/>
        <xdr:cNvSpPr txBox="1"/>
      </xdr:nvSpPr>
      <xdr:spPr>
        <a:xfrm>
          <a:off x="3733800" y="141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45799</xdr:rowOff>
    </xdr:from>
    <xdr:to>
      <xdr:col>4</xdr:col>
      <xdr:colOff>482600</xdr:colOff>
      <xdr:row>83</xdr:row>
      <xdr:rowOff>69639</xdr:rowOff>
    </xdr:to>
    <xdr:cxnSp macro="">
      <xdr:nvCxnSpPr>
        <xdr:cNvPr id="200" name="直線コネクタ 199"/>
        <xdr:cNvCxnSpPr/>
      </xdr:nvCxnSpPr>
      <xdr:spPr>
        <a:xfrm>
          <a:off x="2336800" y="14276149"/>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151199</xdr:rowOff>
    </xdr:from>
    <xdr:ext cx="762000" cy="259045"/>
    <xdr:sp macro="" textlink="">
      <xdr:nvSpPr>
        <xdr:cNvPr id="202" name="テキスト ボックス 201"/>
        <xdr:cNvSpPr txBox="1"/>
      </xdr:nvSpPr>
      <xdr:spPr>
        <a:xfrm>
          <a:off x="2844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45799</xdr:rowOff>
    </xdr:from>
    <xdr:to>
      <xdr:col>3</xdr:col>
      <xdr:colOff>279400</xdr:colOff>
      <xdr:row>83</xdr:row>
      <xdr:rowOff>74561</xdr:rowOff>
    </xdr:to>
    <xdr:cxnSp macro="">
      <xdr:nvCxnSpPr>
        <xdr:cNvPr id="203" name="直線コネクタ 202"/>
        <xdr:cNvCxnSpPr/>
      </xdr:nvCxnSpPr>
      <xdr:spPr>
        <a:xfrm flipV="1">
          <a:off x="1447800" y="14276149"/>
          <a:ext cx="889000" cy="2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5" name="テキスト ボックス 204"/>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7" name="テキスト ボックス 206"/>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66345</xdr:rowOff>
    </xdr:from>
    <xdr:to>
      <xdr:col>7</xdr:col>
      <xdr:colOff>203200</xdr:colOff>
      <xdr:row>84</xdr:row>
      <xdr:rowOff>167945</xdr:rowOff>
    </xdr:to>
    <xdr:sp macro="" textlink="">
      <xdr:nvSpPr>
        <xdr:cNvPr id="213" name="円/楕円 212"/>
        <xdr:cNvSpPr/>
      </xdr:nvSpPr>
      <xdr:spPr>
        <a:xfrm>
          <a:off x="4902200" y="144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38422</xdr:rowOff>
    </xdr:from>
    <xdr:ext cx="762000" cy="259045"/>
    <xdr:sp macro="" textlink="">
      <xdr:nvSpPr>
        <xdr:cNvPr id="214" name="人件費・物件費等の状況該当値テキスト"/>
        <xdr:cNvSpPr txBox="1"/>
      </xdr:nvSpPr>
      <xdr:spPr>
        <a:xfrm>
          <a:off x="5041900" y="1444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189,301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139650</xdr:rowOff>
    </xdr:from>
    <xdr:to>
      <xdr:col>6</xdr:col>
      <xdr:colOff>50800</xdr:colOff>
      <xdr:row>84</xdr:row>
      <xdr:rowOff>69800</xdr:rowOff>
    </xdr:to>
    <xdr:sp macro="" textlink="">
      <xdr:nvSpPr>
        <xdr:cNvPr id="215" name="円/楕円 214"/>
        <xdr:cNvSpPr/>
      </xdr:nvSpPr>
      <xdr:spPr>
        <a:xfrm>
          <a:off x="4064000" y="143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54577</xdr:rowOff>
    </xdr:from>
    <xdr:ext cx="736600" cy="259045"/>
    <xdr:sp macro="" textlink="">
      <xdr:nvSpPr>
        <xdr:cNvPr id="216" name="テキスト ボックス 215"/>
        <xdr:cNvSpPr txBox="1"/>
      </xdr:nvSpPr>
      <xdr:spPr>
        <a:xfrm>
          <a:off x="3733800" y="1445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177,099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18839</xdr:rowOff>
    </xdr:from>
    <xdr:to>
      <xdr:col>4</xdr:col>
      <xdr:colOff>533400</xdr:colOff>
      <xdr:row>83</xdr:row>
      <xdr:rowOff>120439</xdr:rowOff>
    </xdr:to>
    <xdr:sp macro="" textlink="">
      <xdr:nvSpPr>
        <xdr:cNvPr id="217" name="円/楕円 216"/>
        <xdr:cNvSpPr/>
      </xdr:nvSpPr>
      <xdr:spPr>
        <a:xfrm>
          <a:off x="3175000" y="142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130616</xdr:rowOff>
    </xdr:from>
    <xdr:ext cx="762000" cy="259045"/>
    <xdr:sp macro="" textlink="">
      <xdr:nvSpPr>
        <xdr:cNvPr id="218" name="テキスト ボックス 217"/>
        <xdr:cNvSpPr txBox="1"/>
      </xdr:nvSpPr>
      <xdr:spPr>
        <a:xfrm>
          <a:off x="2844800" y="1401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162,079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166449</xdr:rowOff>
    </xdr:from>
    <xdr:to>
      <xdr:col>3</xdr:col>
      <xdr:colOff>330200</xdr:colOff>
      <xdr:row>83</xdr:row>
      <xdr:rowOff>96599</xdr:rowOff>
    </xdr:to>
    <xdr:sp macro="" textlink="">
      <xdr:nvSpPr>
        <xdr:cNvPr id="219" name="円/楕円 218"/>
        <xdr:cNvSpPr/>
      </xdr:nvSpPr>
      <xdr:spPr>
        <a:xfrm>
          <a:off x="2286000" y="142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106776</xdr:rowOff>
    </xdr:from>
    <xdr:ext cx="762000" cy="259045"/>
    <xdr:sp macro="" textlink="">
      <xdr:nvSpPr>
        <xdr:cNvPr id="220" name="テキスト ボックス 219"/>
        <xdr:cNvSpPr txBox="1"/>
      </xdr:nvSpPr>
      <xdr:spPr>
        <a:xfrm>
          <a:off x="1955800" y="139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159,115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23761</xdr:rowOff>
    </xdr:from>
    <xdr:to>
      <xdr:col>2</xdr:col>
      <xdr:colOff>127000</xdr:colOff>
      <xdr:row>83</xdr:row>
      <xdr:rowOff>125361</xdr:rowOff>
    </xdr:to>
    <xdr:sp macro="" textlink="">
      <xdr:nvSpPr>
        <xdr:cNvPr id="221" name="円/楕円 220"/>
        <xdr:cNvSpPr/>
      </xdr:nvSpPr>
      <xdr:spPr>
        <a:xfrm>
          <a:off x="1397000" y="1425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135538</xdr:rowOff>
    </xdr:from>
    <xdr:ext cx="762000" cy="259045"/>
    <xdr:sp macro="" textlink="">
      <xdr:nvSpPr>
        <xdr:cNvPr id="222" name="テキスト ボックス 221"/>
        <xdr:cNvSpPr txBox="1"/>
      </xdr:nvSpPr>
      <xdr:spPr>
        <a:xfrm>
          <a:off x="1066800" y="1402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準じて給与改正を実施しているが、ラスパイレスは若干の上昇傾向にある。高齢層昇給抑制や年齢分布の偏りなどが影響しているものと思われる。類似団体の平均値の差は、他団体独自の減額措置等による影響。</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113091</xdr:rowOff>
    </xdr:to>
    <xdr:cxnSp macro="">
      <xdr:nvCxnSpPr>
        <xdr:cNvPr id="253" name="直線コネクタ 252"/>
        <xdr:cNvCxnSpPr/>
      </xdr:nvCxnSpPr>
      <xdr:spPr>
        <a:xfrm flipV="1">
          <a:off x="17018000" y="13904082"/>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85168</xdr:rowOff>
    </xdr:from>
    <xdr:ext cx="762000" cy="259045"/>
    <xdr:sp macro="" textlink="">
      <xdr:nvSpPr>
        <xdr:cNvPr id="254" name="給与水準   （国との比較）最小値テキスト"/>
        <xdr:cNvSpPr txBox="1"/>
      </xdr:nvSpPr>
      <xdr:spPr>
        <a:xfrm>
          <a:off x="17106900" y="1482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86</xdr:row>
      <xdr:rowOff>113091</xdr:rowOff>
    </xdr:from>
    <xdr:to>
      <xdr:col>24</xdr:col>
      <xdr:colOff>647700</xdr:colOff>
      <xdr:row>86</xdr:row>
      <xdr:rowOff>113091</xdr:rowOff>
    </xdr:to>
    <xdr:cxnSp macro="">
      <xdr:nvCxnSpPr>
        <xdr:cNvPr id="255" name="直線コネクタ 254"/>
        <xdr:cNvCxnSpPr/>
      </xdr:nvCxnSpPr>
      <xdr:spPr>
        <a:xfrm>
          <a:off x="16929100" y="1485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6"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7" name="直線コネクタ 256"/>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43241</xdr:rowOff>
    </xdr:from>
    <xdr:to>
      <xdr:col>24</xdr:col>
      <xdr:colOff>558800</xdr:colOff>
      <xdr:row>85</xdr:row>
      <xdr:rowOff>135164</xdr:rowOff>
    </xdr:to>
    <xdr:cxnSp macro="">
      <xdr:nvCxnSpPr>
        <xdr:cNvPr id="258" name="直線コネクタ 257"/>
        <xdr:cNvCxnSpPr/>
      </xdr:nvCxnSpPr>
      <xdr:spPr>
        <a:xfrm>
          <a:off x="16179800" y="14616491"/>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85</xdr:row>
      <xdr:rowOff>43241</xdr:rowOff>
    </xdr:to>
    <xdr:cxnSp macro="">
      <xdr:nvCxnSpPr>
        <xdr:cNvPr id="261" name="直線コネクタ 260"/>
        <xdr:cNvCxnSpPr/>
      </xdr:nvCxnSpPr>
      <xdr:spPr>
        <a:xfrm>
          <a:off x="15290800" y="145015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2" name="フローチャート : 判断 261"/>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3" name="テキスト ボックス 262"/>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90</xdr:row>
      <xdr:rowOff>24795</xdr:rowOff>
    </xdr:to>
    <xdr:cxnSp macro="">
      <xdr:nvCxnSpPr>
        <xdr:cNvPr id="264" name="直線コネクタ 263"/>
        <xdr:cNvCxnSpPr/>
      </xdr:nvCxnSpPr>
      <xdr:spPr>
        <a:xfrm flipV="1">
          <a:off x="14401800" y="14501586"/>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65" name="フローチャート : 判断 264"/>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66" name="テキスト ボックス 265"/>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24795</xdr:rowOff>
    </xdr:from>
    <xdr:to>
      <xdr:col>21</xdr:col>
      <xdr:colOff>0</xdr:colOff>
      <xdr:row>90</xdr:row>
      <xdr:rowOff>36286</xdr:rowOff>
    </xdr:to>
    <xdr:cxnSp macro="">
      <xdr:nvCxnSpPr>
        <xdr:cNvPr id="267" name="直線コネクタ 266"/>
        <xdr:cNvCxnSpPr/>
      </xdr:nvCxnSpPr>
      <xdr:spPr>
        <a:xfrm flipV="1">
          <a:off x="13512800" y="154552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70" name="フローチャート : 判断 269"/>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71" name="テキスト ボックス 270"/>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7" name="円/楕円 276"/>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56441</xdr:rowOff>
    </xdr:from>
    <xdr:ext cx="762000" cy="259045"/>
    <xdr:sp macro="" textlink="">
      <xdr:nvSpPr>
        <xdr:cNvPr id="278"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163891</xdr:rowOff>
    </xdr:from>
    <xdr:to>
      <xdr:col>23</xdr:col>
      <xdr:colOff>457200</xdr:colOff>
      <xdr:row>85</xdr:row>
      <xdr:rowOff>94041</xdr:rowOff>
    </xdr:to>
    <xdr:sp macro="" textlink="">
      <xdr:nvSpPr>
        <xdr:cNvPr id="279" name="円/楕円 278"/>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80" name="テキスト ボックス 279"/>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48986</xdr:rowOff>
    </xdr:from>
    <xdr:to>
      <xdr:col>22</xdr:col>
      <xdr:colOff>254000</xdr:colOff>
      <xdr:row>84</xdr:row>
      <xdr:rowOff>150586</xdr:rowOff>
    </xdr:to>
    <xdr:sp macro="" textlink="">
      <xdr:nvSpPr>
        <xdr:cNvPr id="281" name="円/楕円 280"/>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135363</xdr:rowOff>
    </xdr:from>
    <xdr:ext cx="762000" cy="259045"/>
    <xdr:sp macro="" textlink="">
      <xdr:nvSpPr>
        <xdr:cNvPr id="282" name="テキスト ボックス 281"/>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145445</xdr:rowOff>
    </xdr:from>
    <xdr:to>
      <xdr:col>21</xdr:col>
      <xdr:colOff>50800</xdr:colOff>
      <xdr:row>90</xdr:row>
      <xdr:rowOff>75595</xdr:rowOff>
    </xdr:to>
    <xdr:sp macro="" textlink="">
      <xdr:nvSpPr>
        <xdr:cNvPr id="283" name="円/楕円 282"/>
        <xdr:cNvSpPr/>
      </xdr:nvSpPr>
      <xdr:spPr>
        <a:xfrm>
          <a:off x="14351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60372</xdr:rowOff>
    </xdr:from>
    <xdr:ext cx="762000" cy="259045"/>
    <xdr:sp macro="" textlink="">
      <xdr:nvSpPr>
        <xdr:cNvPr id="284" name="テキスト ボックス 283"/>
        <xdr:cNvSpPr txBox="1"/>
      </xdr:nvSpPr>
      <xdr:spPr>
        <a:xfrm>
          <a:off x="14020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156936</xdr:rowOff>
    </xdr:from>
    <xdr:to>
      <xdr:col>19</xdr:col>
      <xdr:colOff>533400</xdr:colOff>
      <xdr:row>90</xdr:row>
      <xdr:rowOff>87086</xdr:rowOff>
    </xdr:to>
    <xdr:sp macro="" textlink="">
      <xdr:nvSpPr>
        <xdr:cNvPr id="285" name="円/楕円 284"/>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71863</xdr:rowOff>
    </xdr:from>
    <xdr:ext cx="762000" cy="259045"/>
    <xdr:sp macro="" textlink="">
      <xdr:nvSpPr>
        <xdr:cNvPr id="286" name="テキスト ボックス 285"/>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中山間地域の中で過疎地域にあたるため人口密度も低く、人口に対する職員数が県平均を上回っている。</a:t>
          </a:r>
        </a:p>
        <a:p>
          <a:r>
            <a:rPr kumimoji="1" lang="ja-JP" altLang="en-US" sz="1300">
              <a:latin typeface="ＭＳ Ｐゴシック"/>
            </a:rPr>
            <a:t>　定員適正化計画に沿って職員数の管理を行っている。退職者が特に多い近年は、急激な職員数の減による行政サービスの低下につながらないように新規採用者の確保に苦慮している。また、効率的な行政運営となるように努め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6" name="直線コネクタ 315"/>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7"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8" name="直線コネクタ 317"/>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9"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20" name="直線コネクタ 319"/>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140829</xdr:rowOff>
    </xdr:from>
    <xdr:to>
      <xdr:col>24</xdr:col>
      <xdr:colOff>558800</xdr:colOff>
      <xdr:row>61</xdr:row>
      <xdr:rowOff>150213</xdr:rowOff>
    </xdr:to>
    <xdr:cxnSp macro="">
      <xdr:nvCxnSpPr>
        <xdr:cNvPr id="321" name="直線コネクタ 320"/>
        <xdr:cNvCxnSpPr/>
      </xdr:nvCxnSpPr>
      <xdr:spPr>
        <a:xfrm flipV="1">
          <a:off x="16179800" y="10599279"/>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22" name="定員管理の状況平均値テキスト"/>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3" name="フローチャート : 判断 322"/>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148872</xdr:rowOff>
    </xdr:from>
    <xdr:to>
      <xdr:col>23</xdr:col>
      <xdr:colOff>406400</xdr:colOff>
      <xdr:row>61</xdr:row>
      <xdr:rowOff>150213</xdr:rowOff>
    </xdr:to>
    <xdr:cxnSp macro="">
      <xdr:nvCxnSpPr>
        <xdr:cNvPr id="324" name="直線コネクタ 323"/>
        <xdr:cNvCxnSpPr/>
      </xdr:nvCxnSpPr>
      <xdr:spPr>
        <a:xfrm>
          <a:off x="15290800" y="1060732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5" name="フローチャート : 判断 324"/>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6" name="テキスト ボックス 325"/>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138148</xdr:rowOff>
    </xdr:from>
    <xdr:to>
      <xdr:col>22</xdr:col>
      <xdr:colOff>203200</xdr:colOff>
      <xdr:row>61</xdr:row>
      <xdr:rowOff>148872</xdr:rowOff>
    </xdr:to>
    <xdr:cxnSp macro="">
      <xdr:nvCxnSpPr>
        <xdr:cNvPr id="327" name="直線コネクタ 326"/>
        <xdr:cNvCxnSpPr/>
      </xdr:nvCxnSpPr>
      <xdr:spPr>
        <a:xfrm>
          <a:off x="14401800" y="10596598"/>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8" name="フローチャート : 判断 327"/>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27675</xdr:rowOff>
    </xdr:from>
    <xdr:ext cx="762000" cy="259045"/>
    <xdr:sp macro="" textlink="">
      <xdr:nvSpPr>
        <xdr:cNvPr id="329" name="テキスト ボックス 328"/>
        <xdr:cNvSpPr txBox="1"/>
      </xdr:nvSpPr>
      <xdr:spPr>
        <a:xfrm>
          <a:off x="14909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138148</xdr:rowOff>
    </xdr:from>
    <xdr:to>
      <xdr:col>21</xdr:col>
      <xdr:colOff>0</xdr:colOff>
      <xdr:row>62</xdr:row>
      <xdr:rowOff>21661</xdr:rowOff>
    </xdr:to>
    <xdr:cxnSp macro="">
      <xdr:nvCxnSpPr>
        <xdr:cNvPr id="330" name="直線コネクタ 329"/>
        <xdr:cNvCxnSpPr/>
      </xdr:nvCxnSpPr>
      <xdr:spPr>
        <a:xfrm flipV="1">
          <a:off x="13512800" y="10596598"/>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31" name="フローチャート : 判断 330"/>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17021</xdr:rowOff>
    </xdr:from>
    <xdr:ext cx="762000" cy="259045"/>
    <xdr:sp macro="" textlink="">
      <xdr:nvSpPr>
        <xdr:cNvPr id="332" name="テキスト ボックス 331"/>
        <xdr:cNvSpPr txBox="1"/>
      </xdr:nvSpPr>
      <xdr:spPr>
        <a:xfrm>
          <a:off x="14020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3" name="フローチャート : 判断 332"/>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66551</xdr:rowOff>
    </xdr:from>
    <xdr:ext cx="762000" cy="259045"/>
    <xdr:sp macro="" textlink="">
      <xdr:nvSpPr>
        <xdr:cNvPr id="334" name="テキスト ボックス 333"/>
        <xdr:cNvSpPr txBox="1"/>
      </xdr:nvSpPr>
      <xdr:spPr>
        <a:xfrm>
          <a:off x="13131800" y="1035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90029</xdr:rowOff>
    </xdr:from>
    <xdr:to>
      <xdr:col>24</xdr:col>
      <xdr:colOff>609600</xdr:colOff>
      <xdr:row>62</xdr:row>
      <xdr:rowOff>20179</xdr:rowOff>
    </xdr:to>
    <xdr:sp macro="" textlink="">
      <xdr:nvSpPr>
        <xdr:cNvPr id="340" name="円/楕円 339"/>
        <xdr:cNvSpPr/>
      </xdr:nvSpPr>
      <xdr:spPr>
        <a:xfrm>
          <a:off x="16967200" y="1054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106556</xdr:rowOff>
    </xdr:from>
    <xdr:ext cx="762000" cy="259045"/>
    <xdr:sp macro="" textlink="">
      <xdr:nvSpPr>
        <xdr:cNvPr id="341" name="定員管理の状況該当値テキスト"/>
        <xdr:cNvSpPr txBox="1"/>
      </xdr:nvSpPr>
      <xdr:spPr>
        <a:xfrm>
          <a:off x="17106900" y="1039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99413</xdr:rowOff>
    </xdr:from>
    <xdr:to>
      <xdr:col>23</xdr:col>
      <xdr:colOff>457200</xdr:colOff>
      <xdr:row>62</xdr:row>
      <xdr:rowOff>29563</xdr:rowOff>
    </xdr:to>
    <xdr:sp macro="" textlink="">
      <xdr:nvSpPr>
        <xdr:cNvPr id="342" name="円/楕円 341"/>
        <xdr:cNvSpPr/>
      </xdr:nvSpPr>
      <xdr:spPr>
        <a:xfrm>
          <a:off x="16129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39740</xdr:rowOff>
    </xdr:from>
    <xdr:ext cx="736600" cy="259045"/>
    <xdr:sp macro="" textlink="">
      <xdr:nvSpPr>
        <xdr:cNvPr id="343" name="テキスト ボックス 342"/>
        <xdr:cNvSpPr txBox="1"/>
      </xdr:nvSpPr>
      <xdr:spPr>
        <a:xfrm>
          <a:off x="15798800" y="10326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98072</xdr:rowOff>
    </xdr:from>
    <xdr:to>
      <xdr:col>22</xdr:col>
      <xdr:colOff>254000</xdr:colOff>
      <xdr:row>62</xdr:row>
      <xdr:rowOff>28222</xdr:rowOff>
    </xdr:to>
    <xdr:sp macro="" textlink="">
      <xdr:nvSpPr>
        <xdr:cNvPr id="344" name="円/楕円 343"/>
        <xdr:cNvSpPr/>
      </xdr:nvSpPr>
      <xdr:spPr>
        <a:xfrm>
          <a:off x="152400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12999</xdr:rowOff>
    </xdr:from>
    <xdr:ext cx="762000" cy="259045"/>
    <xdr:sp macro="" textlink="">
      <xdr:nvSpPr>
        <xdr:cNvPr id="345" name="テキスト ボックス 344"/>
        <xdr:cNvSpPr txBox="1"/>
      </xdr:nvSpPr>
      <xdr:spPr>
        <a:xfrm>
          <a:off x="14909800" y="1064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87348</xdr:rowOff>
    </xdr:from>
    <xdr:to>
      <xdr:col>21</xdr:col>
      <xdr:colOff>50800</xdr:colOff>
      <xdr:row>62</xdr:row>
      <xdr:rowOff>17498</xdr:rowOff>
    </xdr:to>
    <xdr:sp macro="" textlink="">
      <xdr:nvSpPr>
        <xdr:cNvPr id="346" name="円/楕円 345"/>
        <xdr:cNvSpPr/>
      </xdr:nvSpPr>
      <xdr:spPr>
        <a:xfrm>
          <a:off x="14351000" y="10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27675</xdr:rowOff>
    </xdr:from>
    <xdr:ext cx="762000" cy="259045"/>
    <xdr:sp macro="" textlink="">
      <xdr:nvSpPr>
        <xdr:cNvPr id="347" name="テキスト ボックス 346"/>
        <xdr:cNvSpPr txBox="1"/>
      </xdr:nvSpPr>
      <xdr:spPr>
        <a:xfrm>
          <a:off x="14020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142311</xdr:rowOff>
    </xdr:from>
    <xdr:to>
      <xdr:col>19</xdr:col>
      <xdr:colOff>533400</xdr:colOff>
      <xdr:row>62</xdr:row>
      <xdr:rowOff>72461</xdr:rowOff>
    </xdr:to>
    <xdr:sp macro="" textlink="">
      <xdr:nvSpPr>
        <xdr:cNvPr id="348" name="円/楕円 347"/>
        <xdr:cNvSpPr/>
      </xdr:nvSpPr>
      <xdr:spPr>
        <a:xfrm>
          <a:off x="13462000" y="106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57238</xdr:rowOff>
    </xdr:from>
    <xdr:ext cx="762000" cy="259045"/>
    <xdr:sp macro="" textlink="">
      <xdr:nvSpPr>
        <xdr:cNvPr id="349" name="テキスト ボックス 348"/>
        <xdr:cNvSpPr txBox="1"/>
      </xdr:nvSpPr>
      <xdr:spPr>
        <a:xfrm>
          <a:off x="13131800" y="106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公債費負担の軽減に努めたことで比率の改善傾向が継続しており、前年から</a:t>
          </a:r>
          <a:r>
            <a:rPr kumimoji="1" lang="en-US" altLang="ja-JP" sz="1200">
              <a:latin typeface="ＭＳ Ｐゴシック"/>
            </a:rPr>
            <a:t>0.7</a:t>
          </a:r>
          <a:r>
            <a:rPr kumimoji="1" lang="ja-JP" altLang="en-US" sz="1200">
              <a:latin typeface="ＭＳ Ｐゴシック"/>
            </a:rPr>
            <a:t>％改善し類似団体平均を</a:t>
          </a:r>
          <a:r>
            <a:rPr kumimoji="1" lang="en-US" altLang="ja-JP" sz="1200">
              <a:latin typeface="ＭＳ Ｐゴシック"/>
            </a:rPr>
            <a:t>0.4</a:t>
          </a:r>
          <a:r>
            <a:rPr kumimoji="1" lang="ja-JP" altLang="en-US" sz="1200">
              <a:latin typeface="ＭＳ Ｐゴシック"/>
            </a:rPr>
            <a:t>％下回った。　主な要因としては、地方債の新規発行の抑制、積極的な繰上償還、低利率なものへの借り換えなどで、これらを継続的に実施してきた効果と考えている。</a:t>
          </a:r>
        </a:p>
        <a:p>
          <a:r>
            <a:rPr kumimoji="1" lang="ja-JP" altLang="en-US" sz="1200">
              <a:latin typeface="ＭＳ Ｐゴシック"/>
            </a:rPr>
            <a:t>　過去に発行した地方債の償還負担が減り、新規発行額と償還額が同程度となることから、数値改善のペースは緩まり、今後は、横ばいで推移すると見込む。</a:t>
          </a:r>
        </a:p>
        <a:p>
          <a:r>
            <a:rPr kumimoji="1" lang="ja-JP" altLang="en-US" sz="1200">
              <a:latin typeface="ＭＳ Ｐゴシック"/>
            </a:rPr>
            <a:t>　建設計画に掲げる事業の具体化にあたっては、公債費や維持管理費など後年度の経費負担も重視するなど、健全な財政運営の維持に努める。</a:t>
          </a: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81" name="直線コネクタ 380"/>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2"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3" name="直線コネクタ 382"/>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4"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5" name="直線コネクタ 384"/>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35076</xdr:rowOff>
    </xdr:from>
    <xdr:to>
      <xdr:col>24</xdr:col>
      <xdr:colOff>558800</xdr:colOff>
      <xdr:row>40</xdr:row>
      <xdr:rowOff>115509</xdr:rowOff>
    </xdr:to>
    <xdr:cxnSp macro="">
      <xdr:nvCxnSpPr>
        <xdr:cNvPr id="386" name="直線コネクタ 385"/>
        <xdr:cNvCxnSpPr/>
      </xdr:nvCxnSpPr>
      <xdr:spPr>
        <a:xfrm flipV="1">
          <a:off x="16179800" y="689307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2315</xdr:rowOff>
    </xdr:from>
    <xdr:ext cx="762000" cy="259045"/>
    <xdr:sp macro="" textlink="">
      <xdr:nvSpPr>
        <xdr:cNvPr id="387" name="公債費負担の状況平均値テキスト"/>
        <xdr:cNvSpPr txBox="1"/>
      </xdr:nvSpPr>
      <xdr:spPr>
        <a:xfrm>
          <a:off x="17106900" y="68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8" name="フローチャート : 判断 387"/>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115509</xdr:rowOff>
    </xdr:from>
    <xdr:to>
      <xdr:col>23</xdr:col>
      <xdr:colOff>406400</xdr:colOff>
      <xdr:row>41</xdr:row>
      <xdr:rowOff>150888</xdr:rowOff>
    </xdr:to>
    <xdr:cxnSp macro="">
      <xdr:nvCxnSpPr>
        <xdr:cNvPr id="389" name="直線コネクタ 388"/>
        <xdr:cNvCxnSpPr/>
      </xdr:nvCxnSpPr>
      <xdr:spPr>
        <a:xfrm flipV="1">
          <a:off x="15290800" y="6973509"/>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0" name="フローチャート : 判断 389"/>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1" name="テキスト ボックス 390"/>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150888</xdr:rowOff>
    </xdr:from>
    <xdr:to>
      <xdr:col>22</xdr:col>
      <xdr:colOff>203200</xdr:colOff>
      <xdr:row>43</xdr:row>
      <xdr:rowOff>37798</xdr:rowOff>
    </xdr:to>
    <xdr:cxnSp macro="">
      <xdr:nvCxnSpPr>
        <xdr:cNvPr id="392" name="直線コネクタ 391"/>
        <xdr:cNvCxnSpPr/>
      </xdr:nvCxnSpPr>
      <xdr:spPr>
        <a:xfrm flipV="1">
          <a:off x="14401800" y="7180338"/>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3" name="フローチャート : 判断 392"/>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94" name="テキスト ボックス 393"/>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37798</xdr:rowOff>
    </xdr:from>
    <xdr:to>
      <xdr:col>21</xdr:col>
      <xdr:colOff>0</xdr:colOff>
      <xdr:row>45</xdr:row>
      <xdr:rowOff>28122</xdr:rowOff>
    </xdr:to>
    <xdr:cxnSp macro="">
      <xdr:nvCxnSpPr>
        <xdr:cNvPr id="395" name="直線コネクタ 394"/>
        <xdr:cNvCxnSpPr/>
      </xdr:nvCxnSpPr>
      <xdr:spPr>
        <a:xfrm flipV="1">
          <a:off x="13512800" y="7410148"/>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7" name="テキスト ボックス 396"/>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9" name="テキスト ボックス 398"/>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155726</xdr:rowOff>
    </xdr:from>
    <xdr:to>
      <xdr:col>24</xdr:col>
      <xdr:colOff>609600</xdr:colOff>
      <xdr:row>40</xdr:row>
      <xdr:rowOff>85876</xdr:rowOff>
    </xdr:to>
    <xdr:sp macro="" textlink="">
      <xdr:nvSpPr>
        <xdr:cNvPr id="405" name="円/楕円 404"/>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803</xdr:rowOff>
    </xdr:from>
    <xdr:ext cx="762000" cy="259045"/>
    <xdr:sp macro="" textlink="">
      <xdr:nvSpPr>
        <xdr:cNvPr id="406" name="公債費負担の状況該当値テキスト"/>
        <xdr:cNvSpPr txBox="1"/>
      </xdr:nvSpPr>
      <xdr:spPr>
        <a:xfrm>
          <a:off x="17106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64709</xdr:rowOff>
    </xdr:from>
    <xdr:to>
      <xdr:col>23</xdr:col>
      <xdr:colOff>457200</xdr:colOff>
      <xdr:row>40</xdr:row>
      <xdr:rowOff>166309</xdr:rowOff>
    </xdr:to>
    <xdr:sp macro="" textlink="">
      <xdr:nvSpPr>
        <xdr:cNvPr id="407" name="円/楕円 406"/>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408" name="テキスト ボックス 407"/>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100088</xdr:rowOff>
    </xdr:from>
    <xdr:to>
      <xdr:col>22</xdr:col>
      <xdr:colOff>254000</xdr:colOff>
      <xdr:row>42</xdr:row>
      <xdr:rowOff>30238</xdr:rowOff>
    </xdr:to>
    <xdr:sp macro="" textlink="">
      <xdr:nvSpPr>
        <xdr:cNvPr id="409" name="円/楕円 408"/>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40415</xdr:rowOff>
    </xdr:from>
    <xdr:ext cx="762000" cy="259045"/>
    <xdr:sp macro="" textlink="">
      <xdr:nvSpPr>
        <xdr:cNvPr id="410" name="テキスト ボックス 409"/>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158448</xdr:rowOff>
    </xdr:from>
    <xdr:to>
      <xdr:col>21</xdr:col>
      <xdr:colOff>50800</xdr:colOff>
      <xdr:row>43</xdr:row>
      <xdr:rowOff>88598</xdr:rowOff>
    </xdr:to>
    <xdr:sp macro="" textlink="">
      <xdr:nvSpPr>
        <xdr:cNvPr id="411" name="円/楕円 410"/>
        <xdr:cNvSpPr/>
      </xdr:nvSpPr>
      <xdr:spPr>
        <a:xfrm>
          <a:off x="14351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73375</xdr:rowOff>
    </xdr:from>
    <xdr:ext cx="762000" cy="259045"/>
    <xdr:sp macro="" textlink="">
      <xdr:nvSpPr>
        <xdr:cNvPr id="412" name="テキスト ボックス 411"/>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148772</xdr:rowOff>
    </xdr:from>
    <xdr:to>
      <xdr:col>19</xdr:col>
      <xdr:colOff>533400</xdr:colOff>
      <xdr:row>45</xdr:row>
      <xdr:rowOff>78922</xdr:rowOff>
    </xdr:to>
    <xdr:sp macro="" textlink="">
      <xdr:nvSpPr>
        <xdr:cNvPr id="413" name="円/楕円 412"/>
        <xdr:cNvSpPr/>
      </xdr:nvSpPr>
      <xdr:spPr>
        <a:xfrm>
          <a:off x="13462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63699</xdr:rowOff>
    </xdr:from>
    <xdr:ext cx="762000" cy="259045"/>
    <xdr:sp macro="" textlink="">
      <xdr:nvSpPr>
        <xdr:cNvPr id="414" name="テキスト ボックス 413"/>
        <xdr:cNvSpPr txBox="1"/>
      </xdr:nvSpPr>
      <xdr:spPr>
        <a:xfrm>
          <a:off x="13131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26.7</a:t>
          </a:r>
          <a:r>
            <a:rPr kumimoji="1" lang="ja-JP" altLang="en-US" sz="1300">
              <a:latin typeface="ＭＳ Ｐゴシック"/>
            </a:rPr>
            <a:t>％下回っており、対前年度では</a:t>
          </a:r>
          <a:r>
            <a:rPr kumimoji="1" lang="en-US" altLang="ja-JP" sz="1300">
              <a:latin typeface="ＭＳ Ｐゴシック"/>
            </a:rPr>
            <a:t>10.0</a:t>
          </a:r>
          <a:r>
            <a:rPr kumimoji="1" lang="ja-JP" altLang="en-US" sz="1300">
              <a:latin typeface="ＭＳ Ｐゴシック"/>
            </a:rPr>
            <a:t>％の比率改善となった。</a:t>
          </a:r>
        </a:p>
        <a:p>
          <a:r>
            <a:rPr kumimoji="1" lang="ja-JP" altLang="en-US" sz="1300">
              <a:latin typeface="ＭＳ Ｐゴシック"/>
            </a:rPr>
            <a:t>　主な要因としては、平成</a:t>
          </a:r>
          <a:r>
            <a:rPr kumimoji="1" lang="en-US" altLang="ja-JP" sz="1300">
              <a:latin typeface="ＭＳ Ｐゴシック"/>
            </a:rPr>
            <a:t>24</a:t>
          </a:r>
          <a:r>
            <a:rPr kumimoji="1" lang="ja-JP" altLang="en-US" sz="1300">
              <a:latin typeface="ＭＳ Ｐゴシック"/>
            </a:rPr>
            <a:t>年度に実施した病院事業債の繰上償還による組合負担の減（</a:t>
          </a:r>
          <a:r>
            <a:rPr kumimoji="1" lang="en-US" altLang="ja-JP" sz="1300">
              <a:latin typeface="ＭＳ Ｐゴシック"/>
            </a:rPr>
            <a:t>10</a:t>
          </a:r>
          <a:r>
            <a:rPr kumimoji="1" lang="ja-JP" altLang="en-US" sz="1300">
              <a:latin typeface="ＭＳ Ｐゴシック"/>
            </a:rPr>
            <a:t>億円）や、起債発行額の抑制などの効果と考えている。</a:t>
          </a:r>
        </a:p>
        <a:p>
          <a:r>
            <a:rPr kumimoji="1" lang="ja-JP" altLang="en-US" sz="1300">
              <a:latin typeface="ＭＳ Ｐゴシック"/>
            </a:rPr>
            <a:t>　今後、規模の大きな建設事業も予定されることから、起債発行と公債費負担のバランスに配慮し、義務的経費の抑制に努めながら健全な財政運営に努める。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43" name="直線コネクタ 442"/>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44"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5" name="直線コネクタ 444"/>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111125</xdr:rowOff>
    </xdr:from>
    <xdr:to>
      <xdr:col>24</xdr:col>
      <xdr:colOff>558800</xdr:colOff>
      <xdr:row>15</xdr:row>
      <xdr:rowOff>73731</xdr:rowOff>
    </xdr:to>
    <xdr:cxnSp macro="">
      <xdr:nvCxnSpPr>
        <xdr:cNvPr id="448" name="直線コネクタ 447"/>
        <xdr:cNvCxnSpPr/>
      </xdr:nvCxnSpPr>
      <xdr:spPr>
        <a:xfrm flipV="1">
          <a:off x="16179800" y="2511425"/>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47430</xdr:rowOff>
    </xdr:from>
    <xdr:ext cx="762000" cy="259045"/>
    <xdr:sp macro="" textlink="">
      <xdr:nvSpPr>
        <xdr:cNvPr id="449" name="将来負担の状況平均値テキスト"/>
        <xdr:cNvSpPr txBox="1"/>
      </xdr:nvSpPr>
      <xdr:spPr>
        <a:xfrm>
          <a:off x="17106900" y="2790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50" name="フローチャート : 判断 449"/>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73731</xdr:rowOff>
    </xdr:from>
    <xdr:to>
      <xdr:col>23</xdr:col>
      <xdr:colOff>406400</xdr:colOff>
      <xdr:row>15</xdr:row>
      <xdr:rowOff>162207</xdr:rowOff>
    </xdr:to>
    <xdr:cxnSp macro="">
      <xdr:nvCxnSpPr>
        <xdr:cNvPr id="451" name="直線コネクタ 450"/>
        <xdr:cNvCxnSpPr/>
      </xdr:nvCxnSpPr>
      <xdr:spPr>
        <a:xfrm flipV="1">
          <a:off x="15290800" y="2645481"/>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71473</xdr:rowOff>
    </xdr:from>
    <xdr:to>
      <xdr:col>23</xdr:col>
      <xdr:colOff>457200</xdr:colOff>
      <xdr:row>18</xdr:row>
      <xdr:rowOff>1623</xdr:rowOff>
    </xdr:to>
    <xdr:sp macro="" textlink="">
      <xdr:nvSpPr>
        <xdr:cNvPr id="452" name="フローチャート : 判断 451"/>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157850</xdr:rowOff>
    </xdr:from>
    <xdr:ext cx="736600" cy="259045"/>
    <xdr:sp macro="" textlink="">
      <xdr:nvSpPr>
        <xdr:cNvPr id="453" name="テキスト ボックス 452"/>
        <xdr:cNvSpPr txBox="1"/>
      </xdr:nvSpPr>
      <xdr:spPr>
        <a:xfrm>
          <a:off x="15798800" y="30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162207</xdr:rowOff>
    </xdr:from>
    <xdr:to>
      <xdr:col>22</xdr:col>
      <xdr:colOff>203200</xdr:colOff>
      <xdr:row>18</xdr:row>
      <xdr:rowOff>36618</xdr:rowOff>
    </xdr:to>
    <xdr:cxnSp macro="">
      <xdr:nvCxnSpPr>
        <xdr:cNvPr id="454" name="直線コネクタ 453"/>
        <xdr:cNvCxnSpPr/>
      </xdr:nvCxnSpPr>
      <xdr:spPr>
        <a:xfrm flipV="1">
          <a:off x="14401800" y="2733957"/>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22013</xdr:rowOff>
    </xdr:from>
    <xdr:to>
      <xdr:col>22</xdr:col>
      <xdr:colOff>254000</xdr:colOff>
      <xdr:row>18</xdr:row>
      <xdr:rowOff>123613</xdr:rowOff>
    </xdr:to>
    <xdr:sp macro="" textlink="">
      <xdr:nvSpPr>
        <xdr:cNvPr id="455" name="フローチャート : 判断 454"/>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108390</xdr:rowOff>
    </xdr:from>
    <xdr:ext cx="762000" cy="259045"/>
    <xdr:sp macro="" textlink="">
      <xdr:nvSpPr>
        <xdr:cNvPr id="456" name="テキスト ボックス 455"/>
        <xdr:cNvSpPr txBox="1"/>
      </xdr:nvSpPr>
      <xdr:spPr>
        <a:xfrm>
          <a:off x="14909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36618</xdr:rowOff>
    </xdr:from>
    <xdr:to>
      <xdr:col>21</xdr:col>
      <xdr:colOff>0</xdr:colOff>
      <xdr:row>19</xdr:row>
      <xdr:rowOff>97084</xdr:rowOff>
    </xdr:to>
    <xdr:cxnSp macro="">
      <xdr:nvCxnSpPr>
        <xdr:cNvPr id="457" name="直線コネクタ 456"/>
        <xdr:cNvCxnSpPr/>
      </xdr:nvCxnSpPr>
      <xdr:spPr>
        <a:xfrm flipV="1">
          <a:off x="13512800" y="3122718"/>
          <a:ext cx="889000" cy="2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27517</xdr:rowOff>
    </xdr:from>
    <xdr:to>
      <xdr:col>21</xdr:col>
      <xdr:colOff>50800</xdr:colOff>
      <xdr:row>19</xdr:row>
      <xdr:rowOff>129117</xdr:rowOff>
    </xdr:to>
    <xdr:sp macro="" textlink="">
      <xdr:nvSpPr>
        <xdr:cNvPr id="458" name="フローチャート : 判断 457"/>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113894</xdr:rowOff>
    </xdr:from>
    <xdr:ext cx="762000" cy="259045"/>
    <xdr:sp macro="" textlink="">
      <xdr:nvSpPr>
        <xdr:cNvPr id="459" name="テキスト ボックス 458"/>
        <xdr:cNvSpPr txBox="1"/>
      </xdr:nvSpPr>
      <xdr:spPr>
        <a:xfrm>
          <a:off x="14020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60" name="フローチャート : 判断 459"/>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130122</xdr:rowOff>
    </xdr:from>
    <xdr:ext cx="762000" cy="259045"/>
    <xdr:sp macro="" textlink="">
      <xdr:nvSpPr>
        <xdr:cNvPr id="461" name="テキスト ボックス 460"/>
        <xdr:cNvSpPr txBox="1"/>
      </xdr:nvSpPr>
      <xdr:spPr>
        <a:xfrm>
          <a:off x="13131800" y="355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60325</xdr:rowOff>
    </xdr:from>
    <xdr:to>
      <xdr:col>24</xdr:col>
      <xdr:colOff>609600</xdr:colOff>
      <xdr:row>14</xdr:row>
      <xdr:rowOff>161925</xdr:rowOff>
    </xdr:to>
    <xdr:sp macro="" textlink="">
      <xdr:nvSpPr>
        <xdr:cNvPr id="467" name="円/楕円 466"/>
        <xdr:cNvSpPr/>
      </xdr:nvSpPr>
      <xdr:spPr>
        <a:xfrm>
          <a:off x="169672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76852</xdr:rowOff>
    </xdr:from>
    <xdr:ext cx="762000" cy="259045"/>
    <xdr:sp macro="" textlink="">
      <xdr:nvSpPr>
        <xdr:cNvPr id="468" name="将来負担の状況該当値テキスト"/>
        <xdr:cNvSpPr txBox="1"/>
      </xdr:nvSpPr>
      <xdr:spPr>
        <a:xfrm>
          <a:off x="17106900" y="230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22931</xdr:rowOff>
    </xdr:from>
    <xdr:to>
      <xdr:col>23</xdr:col>
      <xdr:colOff>457200</xdr:colOff>
      <xdr:row>15</xdr:row>
      <xdr:rowOff>124531</xdr:rowOff>
    </xdr:to>
    <xdr:sp macro="" textlink="">
      <xdr:nvSpPr>
        <xdr:cNvPr id="469" name="円/楕円 468"/>
        <xdr:cNvSpPr/>
      </xdr:nvSpPr>
      <xdr:spPr>
        <a:xfrm>
          <a:off x="16129000" y="25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134708</xdr:rowOff>
    </xdr:from>
    <xdr:ext cx="736600" cy="259045"/>
    <xdr:sp macro="" textlink="">
      <xdr:nvSpPr>
        <xdr:cNvPr id="470" name="テキスト ボックス 469"/>
        <xdr:cNvSpPr txBox="1"/>
      </xdr:nvSpPr>
      <xdr:spPr>
        <a:xfrm>
          <a:off x="15798800" y="236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111407</xdr:rowOff>
    </xdr:from>
    <xdr:to>
      <xdr:col>22</xdr:col>
      <xdr:colOff>254000</xdr:colOff>
      <xdr:row>16</xdr:row>
      <xdr:rowOff>41557</xdr:rowOff>
    </xdr:to>
    <xdr:sp macro="" textlink="">
      <xdr:nvSpPr>
        <xdr:cNvPr id="471" name="円/楕円 470"/>
        <xdr:cNvSpPr/>
      </xdr:nvSpPr>
      <xdr:spPr>
        <a:xfrm>
          <a:off x="15240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51734</xdr:rowOff>
    </xdr:from>
    <xdr:ext cx="762000" cy="259045"/>
    <xdr:sp macro="" textlink="">
      <xdr:nvSpPr>
        <xdr:cNvPr id="472" name="テキスト ボックス 471"/>
        <xdr:cNvSpPr txBox="1"/>
      </xdr:nvSpPr>
      <xdr:spPr>
        <a:xfrm>
          <a:off x="14909800" y="245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157268</xdr:rowOff>
    </xdr:from>
    <xdr:to>
      <xdr:col>21</xdr:col>
      <xdr:colOff>50800</xdr:colOff>
      <xdr:row>18</xdr:row>
      <xdr:rowOff>87418</xdr:rowOff>
    </xdr:to>
    <xdr:sp macro="" textlink="">
      <xdr:nvSpPr>
        <xdr:cNvPr id="473" name="円/楕円 472"/>
        <xdr:cNvSpPr/>
      </xdr:nvSpPr>
      <xdr:spPr>
        <a:xfrm>
          <a:off x="14351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97595</xdr:rowOff>
    </xdr:from>
    <xdr:ext cx="762000" cy="259045"/>
    <xdr:sp macro="" textlink="">
      <xdr:nvSpPr>
        <xdr:cNvPr id="474" name="テキスト ボックス 473"/>
        <xdr:cNvSpPr txBox="1"/>
      </xdr:nvSpPr>
      <xdr:spPr>
        <a:xfrm>
          <a:off x="14020800" y="284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46284</xdr:rowOff>
    </xdr:from>
    <xdr:to>
      <xdr:col>19</xdr:col>
      <xdr:colOff>533400</xdr:colOff>
      <xdr:row>19</xdr:row>
      <xdr:rowOff>147884</xdr:rowOff>
    </xdr:to>
    <xdr:sp macro="" textlink="">
      <xdr:nvSpPr>
        <xdr:cNvPr id="475" name="円/楕円 474"/>
        <xdr:cNvSpPr/>
      </xdr:nvSpPr>
      <xdr:spPr>
        <a:xfrm>
          <a:off x="13462000" y="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158061</xdr:rowOff>
    </xdr:from>
    <xdr:ext cx="762000" cy="259045"/>
    <xdr:sp macro="" textlink="">
      <xdr:nvSpPr>
        <xdr:cNvPr id="476" name="テキスト ボックス 475"/>
        <xdr:cNvSpPr txBox="1"/>
      </xdr:nvSpPr>
      <xdr:spPr>
        <a:xfrm>
          <a:off x="13131800" y="307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人件費決算額は平成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35</a:t>
          </a:r>
          <a:r>
            <a:rPr kumimoji="1" lang="ja-JP" altLang="en-US" sz="1300">
              <a:latin typeface="ＭＳ Ｐゴシック"/>
            </a:rPr>
            <a:t>百万円減少しており、経常収支比率は前年度から</a:t>
          </a:r>
          <a:r>
            <a:rPr kumimoji="1" lang="en-US" altLang="ja-JP" sz="1300">
              <a:latin typeface="ＭＳ Ｐゴシック"/>
            </a:rPr>
            <a:t>0.6</a:t>
          </a:r>
          <a:r>
            <a:rPr kumimoji="1" lang="ja-JP" altLang="en-US" sz="1300">
              <a:latin typeface="ＭＳ Ｐゴシック"/>
            </a:rPr>
            <a:t>％下がっている。類似団体平均に対しては</a:t>
          </a:r>
          <a:r>
            <a:rPr kumimoji="1" lang="en-US" altLang="ja-JP" sz="1300">
              <a:latin typeface="ＭＳ Ｐゴシック"/>
            </a:rPr>
            <a:t>3.0</a:t>
          </a:r>
          <a:r>
            <a:rPr kumimoji="1" lang="ja-JP" altLang="en-US" sz="1300">
              <a:latin typeface="ＭＳ Ｐゴシック"/>
            </a:rPr>
            <a:t>％下回っており、職員構成が主な要因である。平成</a:t>
          </a:r>
          <a:r>
            <a:rPr kumimoji="1" lang="en-US" altLang="ja-JP" sz="1300">
              <a:latin typeface="ＭＳ Ｐゴシック"/>
            </a:rPr>
            <a:t>16</a:t>
          </a:r>
          <a:r>
            <a:rPr kumimoji="1" lang="ja-JP" altLang="en-US" sz="1300">
              <a:latin typeface="ＭＳ Ｐゴシック"/>
            </a:rPr>
            <a:t>年の合併以来、大幅な職員数の削減や指定管理者制度の活用などで人件費の抑制を行ってきたが、今後も、定員適正化計画に基づく定員管理を行いながら、行政サービスの維持と効率的な行政運営に努める。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170543</xdr:rowOff>
    </xdr:from>
    <xdr:to>
      <xdr:col>7</xdr:col>
      <xdr:colOff>15875</xdr:colOff>
      <xdr:row>35</xdr:row>
      <xdr:rowOff>64407</xdr:rowOff>
    </xdr:to>
    <xdr:cxnSp macro="">
      <xdr:nvCxnSpPr>
        <xdr:cNvPr id="68" name="直線コネクタ 67"/>
        <xdr:cNvCxnSpPr/>
      </xdr:nvCxnSpPr>
      <xdr:spPr>
        <a:xfrm flipV="1">
          <a:off x="3987800" y="599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64407</xdr:rowOff>
    </xdr:to>
    <xdr:cxnSp macro="">
      <xdr:nvCxnSpPr>
        <xdr:cNvPr id="71" name="直線コネクタ 70"/>
        <xdr:cNvCxnSpPr/>
      </xdr:nvCxnSpPr>
      <xdr:spPr>
        <a:xfrm>
          <a:off x="3098800" y="603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50999</xdr:rowOff>
    </xdr:from>
    <xdr:ext cx="736600" cy="259045"/>
    <xdr:sp macro="" textlink="">
      <xdr:nvSpPr>
        <xdr:cNvPr id="73" name="テキスト ボックス 72"/>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97064</xdr:rowOff>
    </xdr:to>
    <xdr:cxnSp macro="">
      <xdr:nvCxnSpPr>
        <xdr:cNvPr id="74" name="直線コネクタ 73"/>
        <xdr:cNvCxnSpPr/>
      </xdr:nvCxnSpPr>
      <xdr:spPr>
        <a:xfrm flipV="1">
          <a:off x="2209800" y="6032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6" name="テキスト ボックス 75"/>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97064</xdr:rowOff>
    </xdr:from>
    <xdr:to>
      <xdr:col>3</xdr:col>
      <xdr:colOff>142875</xdr:colOff>
      <xdr:row>35</xdr:row>
      <xdr:rowOff>97064</xdr:rowOff>
    </xdr:to>
    <xdr:cxnSp macro="">
      <xdr:nvCxnSpPr>
        <xdr:cNvPr id="77" name="直線コネクタ 76"/>
        <xdr:cNvCxnSpPr/>
      </xdr:nvCxnSpPr>
      <xdr:spPr>
        <a:xfrm>
          <a:off x="1320800" y="6097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79" name="テキスト ボックス 78"/>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1" name="テキスト ボックス 80"/>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119743</xdr:rowOff>
    </xdr:from>
    <xdr:to>
      <xdr:col>7</xdr:col>
      <xdr:colOff>66675</xdr:colOff>
      <xdr:row>35</xdr:row>
      <xdr:rowOff>49893</xdr:rowOff>
    </xdr:to>
    <xdr:sp macro="" textlink="">
      <xdr:nvSpPr>
        <xdr:cNvPr id="87" name="円/楕円 86"/>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136270</xdr:rowOff>
    </xdr:from>
    <xdr:ext cx="762000" cy="259045"/>
    <xdr:sp macro="" textlink="">
      <xdr:nvSpPr>
        <xdr:cNvPr id="88" name="人件費該当値テキスト"/>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13607</xdr:rowOff>
    </xdr:from>
    <xdr:to>
      <xdr:col>5</xdr:col>
      <xdr:colOff>600075</xdr:colOff>
      <xdr:row>35</xdr:row>
      <xdr:rowOff>115207</xdr:rowOff>
    </xdr:to>
    <xdr:sp macro="" textlink="">
      <xdr:nvSpPr>
        <xdr:cNvPr id="89" name="円/楕円 88"/>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125384</xdr:rowOff>
    </xdr:from>
    <xdr:ext cx="736600" cy="259045"/>
    <xdr:sp macro="" textlink="">
      <xdr:nvSpPr>
        <xdr:cNvPr id="90" name="テキスト ボックス 89"/>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91" name="円/楕円 90"/>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2" name="テキスト ボックス 91"/>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46264</xdr:rowOff>
    </xdr:from>
    <xdr:to>
      <xdr:col>3</xdr:col>
      <xdr:colOff>193675</xdr:colOff>
      <xdr:row>35</xdr:row>
      <xdr:rowOff>147864</xdr:rowOff>
    </xdr:to>
    <xdr:sp macro="" textlink="">
      <xdr:nvSpPr>
        <xdr:cNvPr id="93" name="円/楕円 92"/>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158041</xdr:rowOff>
    </xdr:from>
    <xdr:ext cx="762000" cy="259045"/>
    <xdr:sp macro="" textlink="">
      <xdr:nvSpPr>
        <xdr:cNvPr id="94" name="テキスト ボックス 93"/>
        <xdr:cNvSpPr txBox="1"/>
      </xdr:nvSpPr>
      <xdr:spPr>
        <a:xfrm>
          <a:off x="1828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46264</xdr:rowOff>
    </xdr:from>
    <xdr:to>
      <xdr:col>1</xdr:col>
      <xdr:colOff>676275</xdr:colOff>
      <xdr:row>35</xdr:row>
      <xdr:rowOff>147864</xdr:rowOff>
    </xdr:to>
    <xdr:sp macro="" textlink="">
      <xdr:nvSpPr>
        <xdr:cNvPr id="95" name="円/楕円 94"/>
        <xdr:cNvSpPr/>
      </xdr:nvSpPr>
      <xdr:spPr>
        <a:xfrm>
          <a:off x="1270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158041</xdr:rowOff>
    </xdr:from>
    <xdr:ext cx="762000" cy="259045"/>
    <xdr:sp macro="" textlink="">
      <xdr:nvSpPr>
        <xdr:cNvPr id="96" name="テキスト ボックス 95"/>
        <xdr:cNvSpPr txBox="1"/>
      </xdr:nvSpPr>
      <xdr:spPr>
        <a:xfrm>
          <a:off x="939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指定管理業務などの委託料や、施設譲渡に関連する管理業務、光熱費などが増加したことで、前年から</a:t>
          </a:r>
          <a:r>
            <a:rPr kumimoji="1" lang="en-US" altLang="ja-JP" sz="1300">
              <a:latin typeface="ＭＳ Ｐゴシック"/>
            </a:rPr>
            <a:t>0.8</a:t>
          </a:r>
          <a:r>
            <a:rPr kumimoji="1" lang="ja-JP" altLang="en-US" sz="1300">
              <a:latin typeface="ＭＳ Ｐゴシック"/>
            </a:rPr>
            <a:t>％の上昇となった。</a:t>
          </a:r>
        </a:p>
        <a:p>
          <a:r>
            <a:rPr kumimoji="1" lang="ja-JP" altLang="en-US" sz="1300">
              <a:latin typeface="ＭＳ Ｐゴシック"/>
            </a:rPr>
            <a:t>　類似団体内では良好な数値であるが、大型の施設整備事業の完了に伴う新たな費用や施設の老朽化、計画策定や委託業務などの増加などで、今後も数値の上昇が予想される。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148771</xdr:rowOff>
    </xdr:from>
    <xdr:to>
      <xdr:col>24</xdr:col>
      <xdr:colOff>31750</xdr:colOff>
      <xdr:row>20</xdr:row>
      <xdr:rowOff>165100</xdr:rowOff>
    </xdr:to>
    <xdr:cxnSp macro="">
      <xdr:nvCxnSpPr>
        <xdr:cNvPr id="126" name="直線コネクタ 125"/>
        <xdr:cNvCxnSpPr/>
      </xdr:nvCxnSpPr>
      <xdr:spPr>
        <a:xfrm flipV="1">
          <a:off x="16510000" y="2549071"/>
          <a:ext cx="0" cy="104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7"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8" name="直線コネクタ 127"/>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63698</xdr:rowOff>
    </xdr:from>
    <xdr:ext cx="762000" cy="259045"/>
    <xdr:sp macro="" textlink="">
      <xdr:nvSpPr>
        <xdr:cNvPr id="129" name="物件費最大値テキスト"/>
        <xdr:cNvSpPr txBox="1"/>
      </xdr:nvSpPr>
      <xdr:spPr>
        <a:xfrm>
          <a:off x="16598900" y="229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14</xdr:row>
      <xdr:rowOff>148771</xdr:rowOff>
    </xdr:from>
    <xdr:to>
      <xdr:col>24</xdr:col>
      <xdr:colOff>120650</xdr:colOff>
      <xdr:row>14</xdr:row>
      <xdr:rowOff>148771</xdr:rowOff>
    </xdr:to>
    <xdr:cxnSp macro="">
      <xdr:nvCxnSpPr>
        <xdr:cNvPr id="130" name="直線コネクタ 129"/>
        <xdr:cNvCxnSpPr/>
      </xdr:nvCxnSpPr>
      <xdr:spPr>
        <a:xfrm>
          <a:off x="16421100" y="254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14</xdr:row>
      <xdr:rowOff>148771</xdr:rowOff>
    </xdr:to>
    <xdr:cxnSp macro="">
      <xdr:nvCxnSpPr>
        <xdr:cNvPr id="131" name="直線コネクタ 130"/>
        <xdr:cNvCxnSpPr/>
      </xdr:nvCxnSpPr>
      <xdr:spPr>
        <a:xfrm>
          <a:off x="15671800" y="24619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18143</xdr:rowOff>
    </xdr:from>
    <xdr:to>
      <xdr:col>22</xdr:col>
      <xdr:colOff>565150</xdr:colOff>
      <xdr:row>14</xdr:row>
      <xdr:rowOff>61686</xdr:rowOff>
    </xdr:to>
    <xdr:cxnSp macro="">
      <xdr:nvCxnSpPr>
        <xdr:cNvPr id="134" name="直線コネクタ 133"/>
        <xdr:cNvCxnSpPr/>
      </xdr:nvCxnSpPr>
      <xdr:spPr>
        <a:xfrm>
          <a:off x="14782800" y="2418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5" name="フローチャート :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91621</xdr:rowOff>
    </xdr:from>
    <xdr:to>
      <xdr:col>21</xdr:col>
      <xdr:colOff>361950</xdr:colOff>
      <xdr:row>14</xdr:row>
      <xdr:rowOff>18143</xdr:rowOff>
    </xdr:to>
    <xdr:cxnSp macro="">
      <xdr:nvCxnSpPr>
        <xdr:cNvPr id="137" name="直線コネクタ 136"/>
        <xdr:cNvCxnSpPr/>
      </xdr:nvCxnSpPr>
      <xdr:spPr>
        <a:xfrm>
          <a:off x="13893800" y="2320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59871</xdr:rowOff>
    </xdr:from>
    <xdr:to>
      <xdr:col>21</xdr:col>
      <xdr:colOff>412750</xdr:colOff>
      <xdr:row>16</xdr:row>
      <xdr:rowOff>161471</xdr:rowOff>
    </xdr:to>
    <xdr:sp macro="" textlink="">
      <xdr:nvSpPr>
        <xdr:cNvPr id="138" name="フローチャート : 判断 137"/>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39" name="テキスト ボックス 138"/>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91621</xdr:rowOff>
    </xdr:from>
    <xdr:to>
      <xdr:col>20</xdr:col>
      <xdr:colOff>158750</xdr:colOff>
      <xdr:row>13</xdr:row>
      <xdr:rowOff>124279</xdr:rowOff>
    </xdr:to>
    <xdr:cxnSp macro="">
      <xdr:nvCxnSpPr>
        <xdr:cNvPr id="140" name="直線コネクタ 139"/>
        <xdr:cNvCxnSpPr/>
      </xdr:nvCxnSpPr>
      <xdr:spPr>
        <a:xfrm flipV="1">
          <a:off x="13004800" y="2320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3" name="フローチャート : 判断 142"/>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4" name="テキスト ボックス 143"/>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97971</xdr:rowOff>
    </xdr:from>
    <xdr:to>
      <xdr:col>24</xdr:col>
      <xdr:colOff>82550</xdr:colOff>
      <xdr:row>15</xdr:row>
      <xdr:rowOff>28121</xdr:rowOff>
    </xdr:to>
    <xdr:sp macro="" textlink="">
      <xdr:nvSpPr>
        <xdr:cNvPr id="150" name="円/楕円 149"/>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6548</xdr:rowOff>
    </xdr:from>
    <xdr:ext cx="762000" cy="259045"/>
    <xdr:sp macro="" textlink="">
      <xdr:nvSpPr>
        <xdr:cNvPr id="151" name="物件費該当値テキスト"/>
        <xdr:cNvSpPr txBox="1"/>
      </xdr:nvSpPr>
      <xdr:spPr>
        <a:xfrm>
          <a:off x="16598900" y="240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52" name="円/楕円 151"/>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53" name="テキスト ボックス 152"/>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138793</xdr:rowOff>
    </xdr:from>
    <xdr:to>
      <xdr:col>21</xdr:col>
      <xdr:colOff>412750</xdr:colOff>
      <xdr:row>14</xdr:row>
      <xdr:rowOff>68943</xdr:rowOff>
    </xdr:to>
    <xdr:sp macro="" textlink="">
      <xdr:nvSpPr>
        <xdr:cNvPr id="154" name="円/楕円 153"/>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79120</xdr:rowOff>
    </xdr:from>
    <xdr:ext cx="762000" cy="259045"/>
    <xdr:sp macro="" textlink="">
      <xdr:nvSpPr>
        <xdr:cNvPr id="155" name="テキスト ボックス 154"/>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40821</xdr:rowOff>
    </xdr:from>
    <xdr:to>
      <xdr:col>20</xdr:col>
      <xdr:colOff>209550</xdr:colOff>
      <xdr:row>13</xdr:row>
      <xdr:rowOff>142421</xdr:rowOff>
    </xdr:to>
    <xdr:sp macro="" textlink="">
      <xdr:nvSpPr>
        <xdr:cNvPr id="156" name="円/楕円 155"/>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152598</xdr:rowOff>
    </xdr:from>
    <xdr:ext cx="762000" cy="259045"/>
    <xdr:sp macro="" textlink="">
      <xdr:nvSpPr>
        <xdr:cNvPr id="157" name="テキスト ボックス 156"/>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73479</xdr:rowOff>
    </xdr:from>
    <xdr:to>
      <xdr:col>19</xdr:col>
      <xdr:colOff>6350</xdr:colOff>
      <xdr:row>14</xdr:row>
      <xdr:rowOff>3629</xdr:rowOff>
    </xdr:to>
    <xdr:sp macro="" textlink="">
      <xdr:nvSpPr>
        <xdr:cNvPr id="158" name="円/楕円 157"/>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13806</xdr:rowOff>
    </xdr:from>
    <xdr:ext cx="762000" cy="259045"/>
    <xdr:sp macro="" textlink="">
      <xdr:nvSpPr>
        <xdr:cNvPr id="159" name="テキスト ボックス 158"/>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扶助費に係る経常経費比率は類似団体平均を</a:t>
          </a:r>
          <a:r>
            <a:rPr kumimoji="1" lang="en-US" altLang="ja-JP" sz="1300">
              <a:latin typeface="ＭＳ Ｐゴシック"/>
            </a:rPr>
            <a:t>1.0</a:t>
          </a:r>
          <a:r>
            <a:rPr kumimoji="1" lang="ja-JP" altLang="en-US" sz="1300">
              <a:latin typeface="ＭＳ Ｐゴシック"/>
            </a:rPr>
            <a:t>％下回っているが、前年度より</a:t>
          </a:r>
          <a:r>
            <a:rPr kumimoji="1" lang="en-US" altLang="ja-JP" sz="1300">
              <a:latin typeface="ＭＳ Ｐゴシック"/>
            </a:rPr>
            <a:t>0.5</a:t>
          </a:r>
          <a:r>
            <a:rPr kumimoji="1" lang="ja-JP" altLang="en-US" sz="1300">
              <a:latin typeface="ＭＳ Ｐゴシック"/>
            </a:rPr>
            <a:t>％上昇しており、長期的な視点では類似団体平均のとおり上昇傾向にある。</a:t>
          </a:r>
        </a:p>
        <a:p>
          <a:r>
            <a:rPr kumimoji="1" lang="ja-JP" altLang="en-US" sz="1300">
              <a:latin typeface="ＭＳ Ｐゴシック"/>
            </a:rPr>
            <a:t>　背景としては少子高齢化や人口減少などの影響が予想されるが、扶助費支給における資格審査などを通して、適正な執行管理と全体経費の抑制に努める。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7" name="直線コネクタ 186"/>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8"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9" name="直線コネクタ 188"/>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146050</xdr:rowOff>
    </xdr:to>
    <xdr:cxnSp macro="">
      <xdr:nvCxnSpPr>
        <xdr:cNvPr id="192" name="直線コネクタ 191"/>
        <xdr:cNvCxnSpPr/>
      </xdr:nvCxnSpPr>
      <xdr:spPr>
        <a:xfrm>
          <a:off x="3987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4" name="フローチャート :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50800</xdr:rowOff>
    </xdr:to>
    <xdr:cxnSp macro="">
      <xdr:nvCxnSpPr>
        <xdr:cNvPr id="195" name="直線コネクタ 194"/>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50800</xdr:rowOff>
    </xdr:to>
    <xdr:cxnSp macro="">
      <xdr:nvCxnSpPr>
        <xdr:cNvPr id="198" name="直線コネクタ 197"/>
        <xdr:cNvCxnSpPr/>
      </xdr:nvCxnSpPr>
      <xdr:spPr>
        <a:xfrm>
          <a:off x="2209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9" name="フローチャート : 判断 198"/>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0" name="テキスト ボックス 199"/>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50800</xdr:rowOff>
    </xdr:to>
    <xdr:cxnSp macro="">
      <xdr:nvCxnSpPr>
        <xdr:cNvPr id="201" name="直線コネクタ 200"/>
        <xdr:cNvCxnSpPr/>
      </xdr:nvCxnSpPr>
      <xdr:spPr>
        <a:xfrm>
          <a:off x="1320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4" name="フローチャート :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11" name="円/楕円 210"/>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12"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13" name="円/楕円 212"/>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14" name="テキスト ボックス 213"/>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5" name="円/楕円 214"/>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6" name="テキスト ボックス 21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7" name="円/楕円 21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18" name="テキスト ボックス 217"/>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9" name="円/楕円 21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20" name="テキスト ボックス 219"/>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が類似団体平均を下回っているのは、簡易水道事業と下水道事業を法適化していることで特別会計への繰出金が少なくなっているのが主な要因である。少子高齢化の進行で社会保障関連特別会計への繰出金など増加傾向となっている。</a:t>
          </a:r>
        </a:p>
        <a:p>
          <a:r>
            <a:rPr kumimoji="1" lang="ja-JP" altLang="en-US" sz="1200">
              <a:latin typeface="ＭＳ Ｐゴシック"/>
            </a:rPr>
            <a:t>　特別会計においては独立採算の原則のもと、経費削減や効率的・効果的な事業執行などで、普通会計の負担の抑制に努める。</a:t>
          </a: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0" name="直線コネクタ 249"/>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3"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4" name="直線コネクタ 253"/>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143328</xdr:rowOff>
    </xdr:to>
    <xdr:cxnSp macro="">
      <xdr:nvCxnSpPr>
        <xdr:cNvPr id="255" name="直線コネクタ 254"/>
        <xdr:cNvCxnSpPr/>
      </xdr:nvCxnSpPr>
      <xdr:spPr>
        <a:xfrm flipV="1">
          <a:off x="15671800" y="97282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138084</xdr:rowOff>
    </xdr:from>
    <xdr:ext cx="762000" cy="259045"/>
    <xdr:sp macro="" textlink="">
      <xdr:nvSpPr>
        <xdr:cNvPr id="256" name="その他平均値テキスト"/>
        <xdr:cNvSpPr txBox="1"/>
      </xdr:nvSpPr>
      <xdr:spPr>
        <a:xfrm>
          <a:off x="16598900" y="9910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7" name="フローチャート : 判断 256"/>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118835</xdr:rowOff>
    </xdr:from>
    <xdr:to>
      <xdr:col>22</xdr:col>
      <xdr:colOff>565150</xdr:colOff>
      <xdr:row>56</xdr:row>
      <xdr:rowOff>143328</xdr:rowOff>
    </xdr:to>
    <xdr:cxnSp macro="">
      <xdr:nvCxnSpPr>
        <xdr:cNvPr id="258" name="直線コネクタ 257"/>
        <xdr:cNvCxnSpPr/>
      </xdr:nvCxnSpPr>
      <xdr:spPr>
        <a:xfrm>
          <a:off x="14782800" y="95485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59" name="フローチャート : 判断 258"/>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113592</xdr:rowOff>
    </xdr:from>
    <xdr:ext cx="736600" cy="259045"/>
    <xdr:sp macro="" textlink="">
      <xdr:nvSpPr>
        <xdr:cNvPr id="260" name="テキスト ボックス 259"/>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20865</xdr:rowOff>
    </xdr:from>
    <xdr:to>
      <xdr:col>21</xdr:col>
      <xdr:colOff>361950</xdr:colOff>
      <xdr:row>55</xdr:row>
      <xdr:rowOff>118835</xdr:rowOff>
    </xdr:to>
    <xdr:cxnSp macro="">
      <xdr:nvCxnSpPr>
        <xdr:cNvPr id="261" name="直線コネクタ 260"/>
        <xdr:cNvCxnSpPr/>
      </xdr:nvCxnSpPr>
      <xdr:spPr>
        <a:xfrm>
          <a:off x="13893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2" name="フローチャート : 判断 261"/>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31949</xdr:rowOff>
    </xdr:from>
    <xdr:ext cx="762000" cy="259045"/>
    <xdr:sp macro="" textlink="">
      <xdr:nvSpPr>
        <xdr:cNvPr id="263" name="テキスト ボックス 262"/>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94343</xdr:rowOff>
    </xdr:from>
    <xdr:to>
      <xdr:col>20</xdr:col>
      <xdr:colOff>158750</xdr:colOff>
      <xdr:row>55</xdr:row>
      <xdr:rowOff>20865</xdr:rowOff>
    </xdr:to>
    <xdr:cxnSp macro="">
      <xdr:nvCxnSpPr>
        <xdr:cNvPr id="264" name="直線コネクタ 263"/>
        <xdr:cNvCxnSpPr/>
      </xdr:nvCxnSpPr>
      <xdr:spPr>
        <a:xfrm>
          <a:off x="13004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5" name="フローチャート :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7" name="フローチャート : 判断 26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8" name="テキスト ボックス 267"/>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4" name="円/楕円 273"/>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5"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92528</xdr:rowOff>
    </xdr:from>
    <xdr:to>
      <xdr:col>22</xdr:col>
      <xdr:colOff>615950</xdr:colOff>
      <xdr:row>57</xdr:row>
      <xdr:rowOff>22678</xdr:rowOff>
    </xdr:to>
    <xdr:sp macro="" textlink="">
      <xdr:nvSpPr>
        <xdr:cNvPr id="276" name="円/楕円 275"/>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32855</xdr:rowOff>
    </xdr:from>
    <xdr:ext cx="736600" cy="259045"/>
    <xdr:sp macro="" textlink="">
      <xdr:nvSpPr>
        <xdr:cNvPr id="277" name="テキスト ボックス 276"/>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68035</xdr:rowOff>
    </xdr:from>
    <xdr:to>
      <xdr:col>21</xdr:col>
      <xdr:colOff>412750</xdr:colOff>
      <xdr:row>55</xdr:row>
      <xdr:rowOff>169635</xdr:rowOff>
    </xdr:to>
    <xdr:sp macro="" textlink="">
      <xdr:nvSpPr>
        <xdr:cNvPr id="278" name="円/楕円 277"/>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79" name="テキスト ボックス 27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141515</xdr:rowOff>
    </xdr:from>
    <xdr:to>
      <xdr:col>20</xdr:col>
      <xdr:colOff>209550</xdr:colOff>
      <xdr:row>55</xdr:row>
      <xdr:rowOff>71665</xdr:rowOff>
    </xdr:to>
    <xdr:sp macro="" textlink="">
      <xdr:nvSpPr>
        <xdr:cNvPr id="280" name="円/楕円 279"/>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81842</xdr:rowOff>
    </xdr:from>
    <xdr:ext cx="762000" cy="259045"/>
    <xdr:sp macro="" textlink="">
      <xdr:nvSpPr>
        <xdr:cNvPr id="281" name="テキスト ボックス 280"/>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43543</xdr:rowOff>
    </xdr:from>
    <xdr:to>
      <xdr:col>19</xdr:col>
      <xdr:colOff>6350</xdr:colOff>
      <xdr:row>54</xdr:row>
      <xdr:rowOff>145143</xdr:rowOff>
    </xdr:to>
    <xdr:sp macro="" textlink="">
      <xdr:nvSpPr>
        <xdr:cNvPr id="282" name="円/楕円 281"/>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155320</xdr:rowOff>
    </xdr:from>
    <xdr:ext cx="762000" cy="259045"/>
    <xdr:sp macro="" textlink="">
      <xdr:nvSpPr>
        <xdr:cNvPr id="283" name="テキスト ボックス 282"/>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分母の経常一般財源等の増と一部事務組合への負担金の減により、前年度から</a:t>
          </a:r>
          <a:r>
            <a:rPr kumimoji="1" lang="en-US" altLang="ja-JP" sz="1300">
              <a:latin typeface="ＭＳ Ｐゴシック"/>
            </a:rPr>
            <a:t>1.7</a:t>
          </a:r>
          <a:r>
            <a:rPr kumimoji="1" lang="ja-JP" altLang="en-US" sz="1300">
              <a:latin typeface="ＭＳ Ｐゴシック"/>
            </a:rPr>
            <a:t>％下がったが、公営企業会計に対する負担や単独補助事業の実施などで、類似団体平均を</a:t>
          </a:r>
          <a:r>
            <a:rPr kumimoji="1" lang="en-US" altLang="ja-JP" sz="1300">
              <a:latin typeface="ＭＳ Ｐゴシック"/>
            </a:rPr>
            <a:t>6.4</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歳出決算総額に占める補助費等の割合は</a:t>
          </a:r>
          <a:r>
            <a:rPr kumimoji="1" lang="en-US" altLang="ja-JP" sz="1300">
              <a:latin typeface="ＭＳ Ｐゴシック"/>
            </a:rPr>
            <a:t>22.5</a:t>
          </a:r>
          <a:r>
            <a:rPr kumimoji="1" lang="ja-JP" altLang="en-US" sz="1300">
              <a:latin typeface="ＭＳ Ｐゴシック"/>
            </a:rPr>
            <a:t>％と最も高く、今後も大幅な削減は難しいことから、必要性・公平性・事業効果を検証しながら、より効果的な予算執行に努める。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1" name="直線コネクタ 310"/>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2"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3" name="直線コネクタ 312"/>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4"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5" name="直線コネクタ 314"/>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54610</xdr:rowOff>
    </xdr:from>
    <xdr:to>
      <xdr:col>24</xdr:col>
      <xdr:colOff>31750</xdr:colOff>
      <xdr:row>40</xdr:row>
      <xdr:rowOff>12700</xdr:rowOff>
    </xdr:to>
    <xdr:cxnSp macro="">
      <xdr:nvCxnSpPr>
        <xdr:cNvPr id="316" name="直線コネクタ 315"/>
        <xdr:cNvCxnSpPr/>
      </xdr:nvCxnSpPr>
      <xdr:spPr>
        <a:xfrm flipV="1">
          <a:off x="15671800" y="67411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7"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8" name="フローチャート : 判断 317"/>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39370</xdr:rowOff>
    </xdr:from>
    <xdr:to>
      <xdr:col>22</xdr:col>
      <xdr:colOff>565150</xdr:colOff>
      <xdr:row>40</xdr:row>
      <xdr:rowOff>12700</xdr:rowOff>
    </xdr:to>
    <xdr:cxnSp macro="">
      <xdr:nvCxnSpPr>
        <xdr:cNvPr id="319" name="直線コネクタ 318"/>
        <xdr:cNvCxnSpPr/>
      </xdr:nvCxnSpPr>
      <xdr:spPr>
        <a:xfrm>
          <a:off x="14782800" y="6725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0" name="フローチャート : 判断 319"/>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1" name="テキスト ボックス 32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43180</xdr:rowOff>
    </xdr:from>
    <xdr:to>
      <xdr:col>21</xdr:col>
      <xdr:colOff>361950</xdr:colOff>
      <xdr:row>39</xdr:row>
      <xdr:rowOff>39370</xdr:rowOff>
    </xdr:to>
    <xdr:cxnSp macro="">
      <xdr:nvCxnSpPr>
        <xdr:cNvPr id="322" name="直線コネクタ 321"/>
        <xdr:cNvCxnSpPr/>
      </xdr:nvCxnSpPr>
      <xdr:spPr>
        <a:xfrm>
          <a:off x="13893800" y="6558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3" name="フローチャート : 判断 32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24" name="テキスト ボックス 323"/>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168910</xdr:rowOff>
    </xdr:from>
    <xdr:to>
      <xdr:col>20</xdr:col>
      <xdr:colOff>158750</xdr:colOff>
      <xdr:row>38</xdr:row>
      <xdr:rowOff>43180</xdr:rowOff>
    </xdr:to>
    <xdr:cxnSp macro="">
      <xdr:nvCxnSpPr>
        <xdr:cNvPr id="325" name="直線コネクタ 324"/>
        <xdr:cNvCxnSpPr/>
      </xdr:nvCxnSpPr>
      <xdr:spPr>
        <a:xfrm>
          <a:off x="13004800" y="651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6" name="フローチャート : 判断 325"/>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7" name="テキスト ボックス 326"/>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8" name="フローチャート : 判断 327"/>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29" name="テキスト ボックス 328"/>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3810</xdr:rowOff>
    </xdr:from>
    <xdr:to>
      <xdr:col>24</xdr:col>
      <xdr:colOff>82550</xdr:colOff>
      <xdr:row>39</xdr:row>
      <xdr:rowOff>105410</xdr:rowOff>
    </xdr:to>
    <xdr:sp macro="" textlink="">
      <xdr:nvSpPr>
        <xdr:cNvPr id="335" name="円/楕円 334"/>
        <xdr:cNvSpPr/>
      </xdr:nvSpPr>
      <xdr:spPr>
        <a:xfrm>
          <a:off x="16459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147337</xdr:rowOff>
    </xdr:from>
    <xdr:ext cx="762000" cy="259045"/>
    <xdr:sp macro="" textlink="">
      <xdr:nvSpPr>
        <xdr:cNvPr id="336" name="補助費等該当値テキスト"/>
        <xdr:cNvSpPr txBox="1"/>
      </xdr:nvSpPr>
      <xdr:spPr>
        <a:xfrm>
          <a:off x="16598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133350</xdr:rowOff>
    </xdr:from>
    <xdr:to>
      <xdr:col>22</xdr:col>
      <xdr:colOff>615950</xdr:colOff>
      <xdr:row>40</xdr:row>
      <xdr:rowOff>63500</xdr:rowOff>
    </xdr:to>
    <xdr:sp macro="" textlink="">
      <xdr:nvSpPr>
        <xdr:cNvPr id="337" name="円/楕円 336"/>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48277</xdr:rowOff>
    </xdr:from>
    <xdr:ext cx="736600" cy="259045"/>
    <xdr:sp macro="" textlink="">
      <xdr:nvSpPr>
        <xdr:cNvPr id="338" name="テキスト ボックス 337"/>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160020</xdr:rowOff>
    </xdr:from>
    <xdr:to>
      <xdr:col>21</xdr:col>
      <xdr:colOff>412750</xdr:colOff>
      <xdr:row>39</xdr:row>
      <xdr:rowOff>90170</xdr:rowOff>
    </xdr:to>
    <xdr:sp macro="" textlink="">
      <xdr:nvSpPr>
        <xdr:cNvPr id="339" name="円/楕円 338"/>
        <xdr:cNvSpPr/>
      </xdr:nvSpPr>
      <xdr:spPr>
        <a:xfrm>
          <a:off x="14732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74947</xdr:rowOff>
    </xdr:from>
    <xdr:ext cx="762000" cy="259045"/>
    <xdr:sp macro="" textlink="">
      <xdr:nvSpPr>
        <xdr:cNvPr id="340" name="テキスト ボックス 339"/>
        <xdr:cNvSpPr txBox="1"/>
      </xdr:nvSpPr>
      <xdr:spPr>
        <a:xfrm>
          <a:off x="14401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163830</xdr:rowOff>
    </xdr:from>
    <xdr:to>
      <xdr:col>20</xdr:col>
      <xdr:colOff>209550</xdr:colOff>
      <xdr:row>38</xdr:row>
      <xdr:rowOff>93980</xdr:rowOff>
    </xdr:to>
    <xdr:sp macro="" textlink="">
      <xdr:nvSpPr>
        <xdr:cNvPr id="341" name="円/楕円 340"/>
        <xdr:cNvSpPr/>
      </xdr:nvSpPr>
      <xdr:spPr>
        <a:xfrm>
          <a:off x="13843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78757</xdr:rowOff>
    </xdr:from>
    <xdr:ext cx="762000" cy="259045"/>
    <xdr:sp macro="" textlink="">
      <xdr:nvSpPr>
        <xdr:cNvPr id="342" name="テキスト ボックス 341"/>
        <xdr:cNvSpPr txBox="1"/>
      </xdr:nvSpPr>
      <xdr:spPr>
        <a:xfrm>
          <a:off x="13512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118110</xdr:rowOff>
    </xdr:from>
    <xdr:to>
      <xdr:col>19</xdr:col>
      <xdr:colOff>6350</xdr:colOff>
      <xdr:row>38</xdr:row>
      <xdr:rowOff>48260</xdr:rowOff>
    </xdr:to>
    <xdr:sp macro="" textlink="">
      <xdr:nvSpPr>
        <xdr:cNvPr id="343" name="円/楕円 342"/>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33037</xdr:rowOff>
    </xdr:from>
    <xdr:ext cx="762000" cy="259045"/>
    <xdr:sp macro="" textlink="">
      <xdr:nvSpPr>
        <xdr:cNvPr id="344" name="テキスト ボックス 343"/>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公債費は、これまでに行った繰上償還や借入利率の見直し、起債発行額の抑制などによる元利償還金の抑制効果により、前年から</a:t>
          </a:r>
          <a:r>
            <a:rPr kumimoji="1" lang="en-US" altLang="ja-JP" sz="1300">
              <a:latin typeface="ＭＳ Ｐゴシック"/>
            </a:rPr>
            <a:t>1.6</a:t>
          </a:r>
          <a:r>
            <a:rPr kumimoji="1" lang="ja-JP" altLang="en-US" sz="1300">
              <a:latin typeface="ＭＳ Ｐゴシック"/>
            </a:rPr>
            <a:t>％下がり、改善傾向が続いている。</a:t>
          </a:r>
        </a:p>
        <a:p>
          <a:r>
            <a:rPr kumimoji="1" lang="ja-JP" altLang="en-US" sz="1300">
              <a:latin typeface="ＭＳ Ｐゴシック"/>
            </a:rPr>
            <a:t>　しかし、依然として類似団体平均を</a:t>
          </a:r>
          <a:r>
            <a:rPr kumimoji="1" lang="en-US" altLang="ja-JP" sz="1300">
              <a:latin typeface="ＭＳ Ｐゴシック"/>
            </a:rPr>
            <a:t>2.2</a:t>
          </a:r>
          <a:r>
            <a:rPr kumimoji="1" lang="ja-JP" altLang="en-US" sz="1300">
              <a:latin typeface="ＭＳ Ｐゴシック"/>
            </a:rPr>
            <a:t>％上回っており、有利な起債と償還方法の選択などで後年度の公債費負担の軽減に引き続き努める。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0" name="直線コネクタ 369"/>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1"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2" name="直線コネクタ 371"/>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3"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4" name="直線コネクタ 373"/>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147574</xdr:rowOff>
    </xdr:to>
    <xdr:cxnSp macro="">
      <xdr:nvCxnSpPr>
        <xdr:cNvPr id="375" name="直線コネクタ 374"/>
        <xdr:cNvCxnSpPr/>
      </xdr:nvCxnSpPr>
      <xdr:spPr>
        <a:xfrm flipV="1">
          <a:off x="3987800" y="135458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76"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7" name="フローチャート : 判断 376"/>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147574</xdr:rowOff>
    </xdr:from>
    <xdr:to>
      <xdr:col>5</xdr:col>
      <xdr:colOff>549275</xdr:colOff>
      <xdr:row>80</xdr:row>
      <xdr:rowOff>30987</xdr:rowOff>
    </xdr:to>
    <xdr:cxnSp macro="">
      <xdr:nvCxnSpPr>
        <xdr:cNvPr id="378" name="直線コネクタ 377"/>
        <xdr:cNvCxnSpPr/>
      </xdr:nvCxnSpPr>
      <xdr:spPr>
        <a:xfrm flipV="1">
          <a:off x="3098800" y="136921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9" name="フローチャート : 判断 378"/>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123969</xdr:rowOff>
    </xdr:from>
    <xdr:ext cx="736600" cy="259045"/>
    <xdr:sp macro="" textlink="">
      <xdr:nvSpPr>
        <xdr:cNvPr id="380" name="テキスト ボックス 379"/>
        <xdr:cNvSpPr txBox="1"/>
      </xdr:nvSpPr>
      <xdr:spPr>
        <a:xfrm>
          <a:off x="3606800" y="131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30987</xdr:rowOff>
    </xdr:from>
    <xdr:to>
      <xdr:col>4</xdr:col>
      <xdr:colOff>346075</xdr:colOff>
      <xdr:row>80</xdr:row>
      <xdr:rowOff>168148</xdr:rowOff>
    </xdr:to>
    <xdr:cxnSp macro="">
      <xdr:nvCxnSpPr>
        <xdr:cNvPr id="381" name="直線コネクタ 380"/>
        <xdr:cNvCxnSpPr/>
      </xdr:nvCxnSpPr>
      <xdr:spPr>
        <a:xfrm flipV="1">
          <a:off x="2209800" y="137469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2" name="フローチャート : 判断 381"/>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151401</xdr:rowOff>
    </xdr:from>
    <xdr:ext cx="762000" cy="259045"/>
    <xdr:sp macro="" textlink="">
      <xdr:nvSpPr>
        <xdr:cNvPr id="383" name="テキスト ボックス 382"/>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168148</xdr:rowOff>
    </xdr:from>
    <xdr:to>
      <xdr:col>3</xdr:col>
      <xdr:colOff>142875</xdr:colOff>
      <xdr:row>81</xdr:row>
      <xdr:rowOff>152146</xdr:rowOff>
    </xdr:to>
    <xdr:cxnSp macro="">
      <xdr:nvCxnSpPr>
        <xdr:cNvPr id="384" name="直線コネクタ 383"/>
        <xdr:cNvCxnSpPr/>
      </xdr:nvCxnSpPr>
      <xdr:spPr>
        <a:xfrm flipV="1">
          <a:off x="1320800" y="138841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5" name="フローチャート : 判断 384"/>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6" name="テキスト ボックス 385"/>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7" name="フローチャート : 判断 386"/>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88" name="テキスト ボックス 387"/>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94" name="円/楕円 393"/>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95"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96774</xdr:rowOff>
    </xdr:from>
    <xdr:to>
      <xdr:col>5</xdr:col>
      <xdr:colOff>600075</xdr:colOff>
      <xdr:row>80</xdr:row>
      <xdr:rowOff>26924</xdr:rowOff>
    </xdr:to>
    <xdr:sp macro="" textlink="">
      <xdr:nvSpPr>
        <xdr:cNvPr id="396" name="円/楕円 395"/>
        <xdr:cNvSpPr/>
      </xdr:nvSpPr>
      <xdr:spPr>
        <a:xfrm>
          <a:off x="3937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11701</xdr:rowOff>
    </xdr:from>
    <xdr:ext cx="736600" cy="259045"/>
    <xdr:sp macro="" textlink="">
      <xdr:nvSpPr>
        <xdr:cNvPr id="397" name="テキスト ボックス 396"/>
        <xdr:cNvSpPr txBox="1"/>
      </xdr:nvSpPr>
      <xdr:spPr>
        <a:xfrm>
          <a:off x="3606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151637</xdr:rowOff>
    </xdr:from>
    <xdr:to>
      <xdr:col>4</xdr:col>
      <xdr:colOff>396875</xdr:colOff>
      <xdr:row>80</xdr:row>
      <xdr:rowOff>81787</xdr:rowOff>
    </xdr:to>
    <xdr:sp macro="" textlink="">
      <xdr:nvSpPr>
        <xdr:cNvPr id="398" name="円/楕円 397"/>
        <xdr:cNvSpPr/>
      </xdr:nvSpPr>
      <xdr:spPr>
        <a:xfrm>
          <a:off x="3048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66564</xdr:rowOff>
    </xdr:from>
    <xdr:ext cx="762000" cy="259045"/>
    <xdr:sp macro="" textlink="">
      <xdr:nvSpPr>
        <xdr:cNvPr id="399" name="テキスト ボックス 398"/>
        <xdr:cNvSpPr txBox="1"/>
      </xdr:nvSpPr>
      <xdr:spPr>
        <a:xfrm>
          <a:off x="2717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117348</xdr:rowOff>
    </xdr:from>
    <xdr:to>
      <xdr:col>3</xdr:col>
      <xdr:colOff>193675</xdr:colOff>
      <xdr:row>81</xdr:row>
      <xdr:rowOff>47498</xdr:rowOff>
    </xdr:to>
    <xdr:sp macro="" textlink="">
      <xdr:nvSpPr>
        <xdr:cNvPr id="400" name="円/楕円 399"/>
        <xdr:cNvSpPr/>
      </xdr:nvSpPr>
      <xdr:spPr>
        <a:xfrm>
          <a:off x="2159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32275</xdr:rowOff>
    </xdr:from>
    <xdr:ext cx="762000" cy="259045"/>
    <xdr:sp macro="" textlink="">
      <xdr:nvSpPr>
        <xdr:cNvPr id="401" name="テキスト ボックス 400"/>
        <xdr:cNvSpPr txBox="1"/>
      </xdr:nvSpPr>
      <xdr:spPr>
        <a:xfrm>
          <a:off x="1828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101346</xdr:rowOff>
    </xdr:from>
    <xdr:to>
      <xdr:col>1</xdr:col>
      <xdr:colOff>676275</xdr:colOff>
      <xdr:row>82</xdr:row>
      <xdr:rowOff>31496</xdr:rowOff>
    </xdr:to>
    <xdr:sp macro="" textlink="">
      <xdr:nvSpPr>
        <xdr:cNvPr id="402" name="円/楕円 401"/>
        <xdr:cNvSpPr/>
      </xdr:nvSpPr>
      <xdr:spPr>
        <a:xfrm>
          <a:off x="1270000" y="139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16273</xdr:rowOff>
    </xdr:from>
    <xdr:ext cx="762000" cy="259045"/>
    <xdr:sp macro="" textlink="">
      <xdr:nvSpPr>
        <xdr:cNvPr id="403" name="テキスト ボックス 402"/>
        <xdr:cNvSpPr txBox="1"/>
      </xdr:nvSpPr>
      <xdr:spPr>
        <a:xfrm>
          <a:off x="939800" y="1407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公債費以外の経費全体に係る経常収支比率については、事業の見直しや集中改革プランに沿った施策の重点化などにより、類似団体平均を</a:t>
          </a:r>
          <a:r>
            <a:rPr kumimoji="1" lang="en-US" altLang="ja-JP" sz="1300">
              <a:latin typeface="ＭＳ Ｐゴシック"/>
            </a:rPr>
            <a:t>2.7</a:t>
          </a:r>
          <a:r>
            <a:rPr kumimoji="1" lang="ja-JP" altLang="en-US" sz="1300">
              <a:latin typeface="ＭＳ Ｐゴシック"/>
            </a:rPr>
            <a:t>％下回っており、経常的一般財源の増加（</a:t>
          </a:r>
          <a:r>
            <a:rPr kumimoji="1" lang="en-US" altLang="ja-JP" sz="1300">
              <a:latin typeface="ＭＳ Ｐゴシック"/>
            </a:rPr>
            <a:t>1.2</a:t>
          </a:r>
          <a:r>
            <a:rPr kumimoji="1" lang="ja-JP" altLang="en-US" sz="1300">
              <a:latin typeface="ＭＳ Ｐゴシック"/>
            </a:rPr>
            <a:t>億円）などで前年度から</a:t>
          </a:r>
          <a:r>
            <a:rPr kumimoji="1" lang="en-US" altLang="ja-JP" sz="1300">
              <a:latin typeface="ＭＳ Ｐゴシック"/>
            </a:rPr>
            <a:t>1.1</a:t>
          </a:r>
          <a:r>
            <a:rPr kumimoji="1" lang="ja-JP" altLang="en-US" sz="1300">
              <a:latin typeface="ＭＳ Ｐゴシック"/>
            </a:rPr>
            <a:t>％下がった。</a:t>
          </a:r>
        </a:p>
        <a:p>
          <a:r>
            <a:rPr kumimoji="1" lang="ja-JP" altLang="en-US" sz="1300">
              <a:latin typeface="ＭＳ Ｐゴシック"/>
            </a:rPr>
            <a:t>　交付税に対する財源依存や少子高齢化の進行など厳しい財政環境を踏まえ、経費削減と効率的な行政運営に継続して取り組む。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9" name="直線コネクタ 428"/>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0"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1" name="直線コネクタ 430"/>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2"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3" name="直線コネクタ 432"/>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42418</xdr:rowOff>
    </xdr:from>
    <xdr:to>
      <xdr:col>24</xdr:col>
      <xdr:colOff>31750</xdr:colOff>
      <xdr:row>77</xdr:row>
      <xdr:rowOff>92711</xdr:rowOff>
    </xdr:to>
    <xdr:cxnSp macro="">
      <xdr:nvCxnSpPr>
        <xdr:cNvPr id="434" name="直線コネクタ 433"/>
        <xdr:cNvCxnSpPr/>
      </xdr:nvCxnSpPr>
      <xdr:spPr>
        <a:xfrm flipV="1">
          <a:off x="15671800" y="132440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87140</xdr:rowOff>
    </xdr:from>
    <xdr:ext cx="762000" cy="259045"/>
    <xdr:sp macro="" textlink="">
      <xdr:nvSpPr>
        <xdr:cNvPr id="435" name="公債費以外平均値テキスト"/>
        <xdr:cNvSpPr txBox="1"/>
      </xdr:nvSpPr>
      <xdr:spPr>
        <a:xfrm>
          <a:off x="16598900" y="132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6" name="フローチャート : 判断 435"/>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90424</xdr:rowOff>
    </xdr:from>
    <xdr:to>
      <xdr:col>22</xdr:col>
      <xdr:colOff>565150</xdr:colOff>
      <xdr:row>77</xdr:row>
      <xdr:rowOff>92711</xdr:rowOff>
    </xdr:to>
    <xdr:cxnSp macro="">
      <xdr:nvCxnSpPr>
        <xdr:cNvPr id="437" name="直線コネクタ 436"/>
        <xdr:cNvCxnSpPr/>
      </xdr:nvCxnSpPr>
      <xdr:spPr>
        <a:xfrm>
          <a:off x="14782800" y="131206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8" name="フローチャート :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39" name="テキスト ボックス 43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120142</xdr:rowOff>
    </xdr:from>
    <xdr:to>
      <xdr:col>21</xdr:col>
      <xdr:colOff>361950</xdr:colOff>
      <xdr:row>76</xdr:row>
      <xdr:rowOff>90424</xdr:rowOff>
    </xdr:to>
    <xdr:cxnSp macro="">
      <xdr:nvCxnSpPr>
        <xdr:cNvPr id="440" name="直線コネクタ 439"/>
        <xdr:cNvCxnSpPr/>
      </xdr:nvCxnSpPr>
      <xdr:spPr>
        <a:xfrm>
          <a:off x="13893800" y="129788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1" name="フローチャート : 判断 440"/>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2" name="テキスト ボックス 441"/>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74422</xdr:rowOff>
    </xdr:from>
    <xdr:to>
      <xdr:col>20</xdr:col>
      <xdr:colOff>158750</xdr:colOff>
      <xdr:row>75</xdr:row>
      <xdr:rowOff>120142</xdr:rowOff>
    </xdr:to>
    <xdr:cxnSp macro="">
      <xdr:nvCxnSpPr>
        <xdr:cNvPr id="443" name="直線コネクタ 442"/>
        <xdr:cNvCxnSpPr/>
      </xdr:nvCxnSpPr>
      <xdr:spPr>
        <a:xfrm>
          <a:off x="13004800" y="12933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4" name="フローチャート : 判断 443"/>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5" name="テキスト ボックス 444"/>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6" name="フローチャート : 判断 445"/>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7" name="テキスト ボックス 446"/>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163068</xdr:rowOff>
    </xdr:from>
    <xdr:to>
      <xdr:col>24</xdr:col>
      <xdr:colOff>82550</xdr:colOff>
      <xdr:row>77</xdr:row>
      <xdr:rowOff>93218</xdr:rowOff>
    </xdr:to>
    <xdr:sp macro="" textlink="">
      <xdr:nvSpPr>
        <xdr:cNvPr id="453" name="円/楕円 452"/>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8145</xdr:rowOff>
    </xdr:from>
    <xdr:ext cx="762000" cy="259045"/>
    <xdr:sp macro="" textlink="">
      <xdr:nvSpPr>
        <xdr:cNvPr id="454"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55" name="円/楕円 454"/>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56" name="テキスト ボックス 455"/>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39624</xdr:rowOff>
    </xdr:from>
    <xdr:to>
      <xdr:col>21</xdr:col>
      <xdr:colOff>412750</xdr:colOff>
      <xdr:row>76</xdr:row>
      <xdr:rowOff>141224</xdr:rowOff>
    </xdr:to>
    <xdr:sp macro="" textlink="">
      <xdr:nvSpPr>
        <xdr:cNvPr id="457" name="円/楕円 456"/>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151401</xdr:rowOff>
    </xdr:from>
    <xdr:ext cx="762000" cy="259045"/>
    <xdr:sp macro="" textlink="">
      <xdr:nvSpPr>
        <xdr:cNvPr id="458" name="テキスト ボックス 457"/>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69342</xdr:rowOff>
    </xdr:from>
    <xdr:to>
      <xdr:col>20</xdr:col>
      <xdr:colOff>209550</xdr:colOff>
      <xdr:row>75</xdr:row>
      <xdr:rowOff>170942</xdr:rowOff>
    </xdr:to>
    <xdr:sp macro="" textlink="">
      <xdr:nvSpPr>
        <xdr:cNvPr id="459" name="円/楕円 458"/>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60" name="テキスト ボックス 459"/>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23622</xdr:rowOff>
    </xdr:from>
    <xdr:to>
      <xdr:col>19</xdr:col>
      <xdr:colOff>6350</xdr:colOff>
      <xdr:row>75</xdr:row>
      <xdr:rowOff>125222</xdr:rowOff>
    </xdr:to>
    <xdr:sp macro="" textlink="">
      <xdr:nvSpPr>
        <xdr:cNvPr id="461" name="円/楕円 460"/>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135399</xdr:rowOff>
    </xdr:from>
    <xdr:ext cx="762000" cy="259045"/>
    <xdr:sp macro="" textlink="">
      <xdr:nvSpPr>
        <xdr:cNvPr id="462" name="テキスト ボックス 461"/>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広島県世羅町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12395</xdr:rowOff>
    </xdr:from>
    <xdr:to>
      <xdr:col>4</xdr:col>
      <xdr:colOff>1117600</xdr:colOff>
      <xdr:row>18</xdr:row>
      <xdr:rowOff>12670</xdr:rowOff>
    </xdr:to>
    <xdr:cxnSp macro="">
      <xdr:nvCxnSpPr>
        <xdr:cNvPr id="50" name="直線コネクタ 49"/>
        <xdr:cNvCxnSpPr/>
      </xdr:nvCxnSpPr>
      <xdr:spPr bwMode="auto">
        <a:xfrm>
          <a:off x="5003800" y="3146120"/>
          <a:ext cx="647700" cy="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46885</xdr:rowOff>
    </xdr:from>
    <xdr:ext cx="762000" cy="259045"/>
    <xdr:sp macro="" textlink="">
      <xdr:nvSpPr>
        <xdr:cNvPr id="51" name="人口1人当たり決算額の推移平均値テキスト130"/>
        <xdr:cNvSpPr txBox="1"/>
      </xdr:nvSpPr>
      <xdr:spPr>
        <a:xfrm>
          <a:off x="5740400" y="2837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12395</xdr:rowOff>
    </xdr:from>
    <xdr:to>
      <xdr:col>4</xdr:col>
      <xdr:colOff>469900</xdr:colOff>
      <xdr:row>18</xdr:row>
      <xdr:rowOff>47211</xdr:rowOff>
    </xdr:to>
    <xdr:cxnSp macro="">
      <xdr:nvCxnSpPr>
        <xdr:cNvPr id="53" name="直線コネクタ 52"/>
        <xdr:cNvCxnSpPr/>
      </xdr:nvCxnSpPr>
      <xdr:spPr bwMode="auto">
        <a:xfrm flipV="1">
          <a:off x="4305300" y="3146120"/>
          <a:ext cx="698500" cy="34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152834</xdr:rowOff>
    </xdr:from>
    <xdr:ext cx="736600" cy="259045"/>
    <xdr:sp macro="" textlink="">
      <xdr:nvSpPr>
        <xdr:cNvPr id="55" name="テキスト ボックス 54"/>
        <xdr:cNvSpPr txBox="1"/>
      </xdr:nvSpPr>
      <xdr:spPr>
        <a:xfrm>
          <a:off x="4622800" y="2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32078</xdr:rowOff>
    </xdr:from>
    <xdr:to>
      <xdr:col>3</xdr:col>
      <xdr:colOff>904875</xdr:colOff>
      <xdr:row>18</xdr:row>
      <xdr:rowOff>47211</xdr:rowOff>
    </xdr:to>
    <xdr:cxnSp macro="">
      <xdr:nvCxnSpPr>
        <xdr:cNvPr id="56" name="直線コネクタ 55"/>
        <xdr:cNvCxnSpPr/>
      </xdr:nvCxnSpPr>
      <xdr:spPr bwMode="auto">
        <a:xfrm>
          <a:off x="3606800" y="3165803"/>
          <a:ext cx="698500" cy="1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4152</xdr:rowOff>
    </xdr:from>
    <xdr:ext cx="762000" cy="259045"/>
    <xdr:sp macro="" textlink="">
      <xdr:nvSpPr>
        <xdr:cNvPr id="58" name="テキスト ボックス 57"/>
        <xdr:cNvSpPr txBox="1"/>
      </xdr:nvSpPr>
      <xdr:spPr>
        <a:xfrm>
          <a:off x="39243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170647</xdr:rowOff>
    </xdr:from>
    <xdr:to>
      <xdr:col>3</xdr:col>
      <xdr:colOff>206375</xdr:colOff>
      <xdr:row>18</xdr:row>
      <xdr:rowOff>32078</xdr:rowOff>
    </xdr:to>
    <xdr:cxnSp macro="">
      <xdr:nvCxnSpPr>
        <xdr:cNvPr id="59" name="直線コネクタ 58"/>
        <xdr:cNvCxnSpPr/>
      </xdr:nvCxnSpPr>
      <xdr:spPr bwMode="auto">
        <a:xfrm>
          <a:off x="2908300" y="3132922"/>
          <a:ext cx="698500" cy="32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149968</xdr:rowOff>
    </xdr:from>
    <xdr:ext cx="762000" cy="259045"/>
    <xdr:sp macro="" textlink="">
      <xdr:nvSpPr>
        <xdr:cNvPr id="61" name="テキスト ボックス 60"/>
        <xdr:cNvSpPr txBox="1"/>
      </xdr:nvSpPr>
      <xdr:spPr>
        <a:xfrm>
          <a:off x="3225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136024</xdr:rowOff>
    </xdr:from>
    <xdr:ext cx="762000" cy="259045"/>
    <xdr:sp macro="" textlink="">
      <xdr:nvSpPr>
        <xdr:cNvPr id="63" name="テキスト ボックス 62"/>
        <xdr:cNvSpPr txBox="1"/>
      </xdr:nvSpPr>
      <xdr:spPr>
        <a:xfrm>
          <a:off x="2527300" y="275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133320</xdr:rowOff>
    </xdr:from>
    <xdr:to>
      <xdr:col>5</xdr:col>
      <xdr:colOff>34925</xdr:colOff>
      <xdr:row>18</xdr:row>
      <xdr:rowOff>63470</xdr:rowOff>
    </xdr:to>
    <xdr:sp macro="" textlink="">
      <xdr:nvSpPr>
        <xdr:cNvPr id="69" name="円/楕円 68"/>
        <xdr:cNvSpPr/>
      </xdr:nvSpPr>
      <xdr:spPr bwMode="auto">
        <a:xfrm>
          <a:off x="5600700" y="309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105397</xdr:rowOff>
    </xdr:from>
    <xdr:ext cx="762000" cy="259045"/>
    <xdr:sp macro="" textlink="">
      <xdr:nvSpPr>
        <xdr:cNvPr id="70" name="人口1人当たり決算額の推移該当値テキスト130"/>
        <xdr:cNvSpPr txBox="1"/>
      </xdr:nvSpPr>
      <xdr:spPr>
        <a:xfrm>
          <a:off x="5740400" y="306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103,754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133045</xdr:rowOff>
    </xdr:from>
    <xdr:to>
      <xdr:col>4</xdr:col>
      <xdr:colOff>520700</xdr:colOff>
      <xdr:row>18</xdr:row>
      <xdr:rowOff>63195</xdr:rowOff>
    </xdr:to>
    <xdr:sp macro="" textlink="">
      <xdr:nvSpPr>
        <xdr:cNvPr id="71" name="円/楕円 70"/>
        <xdr:cNvSpPr/>
      </xdr:nvSpPr>
      <xdr:spPr bwMode="auto">
        <a:xfrm>
          <a:off x="4953000" y="309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47972</xdr:rowOff>
    </xdr:from>
    <xdr:ext cx="736600" cy="259045"/>
    <xdr:sp macro="" textlink="">
      <xdr:nvSpPr>
        <xdr:cNvPr id="72" name="テキスト ボックス 71"/>
        <xdr:cNvSpPr txBox="1"/>
      </xdr:nvSpPr>
      <xdr:spPr>
        <a:xfrm>
          <a:off x="4622800" y="3181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167861</xdr:rowOff>
    </xdr:from>
    <xdr:to>
      <xdr:col>3</xdr:col>
      <xdr:colOff>955675</xdr:colOff>
      <xdr:row>18</xdr:row>
      <xdr:rowOff>98011</xdr:rowOff>
    </xdr:to>
    <xdr:sp macro="" textlink="">
      <xdr:nvSpPr>
        <xdr:cNvPr id="73" name="円/楕円 72"/>
        <xdr:cNvSpPr/>
      </xdr:nvSpPr>
      <xdr:spPr bwMode="auto">
        <a:xfrm>
          <a:off x="4254500" y="313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82788</xdr:rowOff>
    </xdr:from>
    <xdr:ext cx="762000" cy="259045"/>
    <xdr:sp macro="" textlink="">
      <xdr:nvSpPr>
        <xdr:cNvPr id="74" name="テキスト ボックス 73"/>
        <xdr:cNvSpPr txBox="1"/>
      </xdr:nvSpPr>
      <xdr:spPr>
        <a:xfrm>
          <a:off x="3924300" y="32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152728</xdr:rowOff>
    </xdr:from>
    <xdr:to>
      <xdr:col>3</xdr:col>
      <xdr:colOff>257175</xdr:colOff>
      <xdr:row>18</xdr:row>
      <xdr:rowOff>82878</xdr:rowOff>
    </xdr:to>
    <xdr:sp macro="" textlink="">
      <xdr:nvSpPr>
        <xdr:cNvPr id="75" name="円/楕円 74"/>
        <xdr:cNvSpPr/>
      </xdr:nvSpPr>
      <xdr:spPr bwMode="auto">
        <a:xfrm>
          <a:off x="3556000" y="311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67654</xdr:rowOff>
    </xdr:from>
    <xdr:ext cx="762000" cy="259045"/>
    <xdr:sp macro="" textlink="">
      <xdr:nvSpPr>
        <xdr:cNvPr id="76" name="テキスト ボックス 75"/>
        <xdr:cNvSpPr txBox="1"/>
      </xdr:nvSpPr>
      <xdr:spPr>
        <a:xfrm>
          <a:off x="3225800" y="320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119847</xdr:rowOff>
    </xdr:from>
    <xdr:to>
      <xdr:col>2</xdr:col>
      <xdr:colOff>692150</xdr:colOff>
      <xdr:row>18</xdr:row>
      <xdr:rowOff>49997</xdr:rowOff>
    </xdr:to>
    <xdr:sp macro="" textlink="">
      <xdr:nvSpPr>
        <xdr:cNvPr id="77" name="円/楕円 76"/>
        <xdr:cNvSpPr/>
      </xdr:nvSpPr>
      <xdr:spPr bwMode="auto">
        <a:xfrm>
          <a:off x="2857500" y="3082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34774</xdr:rowOff>
    </xdr:from>
    <xdr:ext cx="762000" cy="259045"/>
    <xdr:sp macro="" textlink="">
      <xdr:nvSpPr>
        <xdr:cNvPr id="78" name="テキスト ボックス 77"/>
        <xdr:cNvSpPr txBox="1"/>
      </xdr:nvSpPr>
      <xdr:spPr>
        <a:xfrm>
          <a:off x="2527300" y="316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275590</xdr:rowOff>
    </xdr:from>
    <xdr:to>
      <xdr:col>4</xdr:col>
      <xdr:colOff>1117600</xdr:colOff>
      <xdr:row>35</xdr:row>
      <xdr:rowOff>309937</xdr:rowOff>
    </xdr:to>
    <xdr:cxnSp macro="">
      <xdr:nvCxnSpPr>
        <xdr:cNvPr id="112" name="直線コネクタ 111"/>
        <xdr:cNvCxnSpPr/>
      </xdr:nvCxnSpPr>
      <xdr:spPr bwMode="auto">
        <a:xfrm>
          <a:off x="5003800" y="6885940"/>
          <a:ext cx="647700" cy="34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294714</xdr:rowOff>
    </xdr:from>
    <xdr:ext cx="762000" cy="259045"/>
    <xdr:sp macro="" textlink="">
      <xdr:nvSpPr>
        <xdr:cNvPr id="113" name="人口1人当たり決算額の推移平均値テキスト445"/>
        <xdr:cNvSpPr txBox="1"/>
      </xdr:nvSpPr>
      <xdr:spPr>
        <a:xfrm>
          <a:off x="5740400" y="6905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166777</xdr:rowOff>
    </xdr:from>
    <xdr:to>
      <xdr:col>4</xdr:col>
      <xdr:colOff>469900</xdr:colOff>
      <xdr:row>35</xdr:row>
      <xdr:rowOff>275590</xdr:rowOff>
    </xdr:to>
    <xdr:cxnSp macro="">
      <xdr:nvCxnSpPr>
        <xdr:cNvPr id="115" name="直線コネクタ 114"/>
        <xdr:cNvCxnSpPr/>
      </xdr:nvCxnSpPr>
      <xdr:spPr bwMode="auto">
        <a:xfrm>
          <a:off x="4305300" y="6777127"/>
          <a:ext cx="698500" cy="108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7" name="テキスト ボックス 116"/>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166777</xdr:rowOff>
    </xdr:from>
    <xdr:to>
      <xdr:col>3</xdr:col>
      <xdr:colOff>904875</xdr:colOff>
      <xdr:row>35</xdr:row>
      <xdr:rowOff>183255</xdr:rowOff>
    </xdr:to>
    <xdr:cxnSp macro="">
      <xdr:nvCxnSpPr>
        <xdr:cNvPr id="118" name="直線コネクタ 117"/>
        <xdr:cNvCxnSpPr/>
      </xdr:nvCxnSpPr>
      <xdr:spPr bwMode="auto">
        <a:xfrm flipV="1">
          <a:off x="3606800" y="6777127"/>
          <a:ext cx="698500" cy="1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274496</xdr:rowOff>
    </xdr:from>
    <xdr:ext cx="762000" cy="259045"/>
    <xdr:sp macro="" textlink="">
      <xdr:nvSpPr>
        <xdr:cNvPr id="120" name="テキスト ボックス 119"/>
        <xdr:cNvSpPr txBox="1"/>
      </xdr:nvSpPr>
      <xdr:spPr>
        <a:xfrm>
          <a:off x="3924300" y="68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237109</xdr:rowOff>
    </xdr:from>
    <xdr:to>
      <xdr:col>3</xdr:col>
      <xdr:colOff>206375</xdr:colOff>
      <xdr:row>35</xdr:row>
      <xdr:rowOff>183255</xdr:rowOff>
    </xdr:to>
    <xdr:cxnSp macro="">
      <xdr:nvCxnSpPr>
        <xdr:cNvPr id="121" name="直線コネクタ 120"/>
        <xdr:cNvCxnSpPr/>
      </xdr:nvCxnSpPr>
      <xdr:spPr bwMode="auto">
        <a:xfrm>
          <a:off x="2908300" y="6504559"/>
          <a:ext cx="698500" cy="289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224889</xdr:rowOff>
    </xdr:from>
    <xdr:ext cx="762000" cy="259045"/>
    <xdr:sp macro="" textlink="">
      <xdr:nvSpPr>
        <xdr:cNvPr id="123" name="テキスト ボックス 122"/>
        <xdr:cNvSpPr txBox="1"/>
      </xdr:nvSpPr>
      <xdr:spPr>
        <a:xfrm>
          <a:off x="32258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148327</xdr:rowOff>
    </xdr:from>
    <xdr:ext cx="762000" cy="259045"/>
    <xdr:sp macro="" textlink="">
      <xdr:nvSpPr>
        <xdr:cNvPr id="125" name="テキスト ボックス 124"/>
        <xdr:cNvSpPr txBox="1"/>
      </xdr:nvSpPr>
      <xdr:spPr>
        <a:xfrm>
          <a:off x="2527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259137</xdr:rowOff>
    </xdr:from>
    <xdr:to>
      <xdr:col>5</xdr:col>
      <xdr:colOff>34925</xdr:colOff>
      <xdr:row>36</xdr:row>
      <xdr:rowOff>17837</xdr:rowOff>
    </xdr:to>
    <xdr:sp macro="" textlink="">
      <xdr:nvSpPr>
        <xdr:cNvPr id="131" name="円/楕円 130"/>
        <xdr:cNvSpPr/>
      </xdr:nvSpPr>
      <xdr:spPr bwMode="auto">
        <a:xfrm>
          <a:off x="5600700" y="6869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104214</xdr:rowOff>
    </xdr:from>
    <xdr:ext cx="762000" cy="259045"/>
    <xdr:sp macro="" textlink="">
      <xdr:nvSpPr>
        <xdr:cNvPr id="132" name="人口1人当たり決算額の推移該当値テキスト445"/>
        <xdr:cNvSpPr txBox="1"/>
      </xdr:nvSpPr>
      <xdr:spPr>
        <a:xfrm>
          <a:off x="5740400" y="671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224790</xdr:rowOff>
    </xdr:from>
    <xdr:to>
      <xdr:col>4</xdr:col>
      <xdr:colOff>520700</xdr:colOff>
      <xdr:row>35</xdr:row>
      <xdr:rowOff>326390</xdr:rowOff>
    </xdr:to>
    <xdr:sp macro="" textlink="">
      <xdr:nvSpPr>
        <xdr:cNvPr id="133" name="円/楕円 132"/>
        <xdr:cNvSpPr/>
      </xdr:nvSpPr>
      <xdr:spPr bwMode="auto">
        <a:xfrm>
          <a:off x="4953000" y="683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336567</xdr:rowOff>
    </xdr:from>
    <xdr:ext cx="736600" cy="259045"/>
    <xdr:sp macro="" textlink="">
      <xdr:nvSpPr>
        <xdr:cNvPr id="134" name="テキスト ボックス 133"/>
        <xdr:cNvSpPr txBox="1"/>
      </xdr:nvSpPr>
      <xdr:spPr>
        <a:xfrm>
          <a:off x="4622800" y="6604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115977</xdr:rowOff>
    </xdr:from>
    <xdr:to>
      <xdr:col>3</xdr:col>
      <xdr:colOff>955675</xdr:colOff>
      <xdr:row>35</xdr:row>
      <xdr:rowOff>217577</xdr:rowOff>
    </xdr:to>
    <xdr:sp macro="" textlink="">
      <xdr:nvSpPr>
        <xdr:cNvPr id="135" name="円/楕円 134"/>
        <xdr:cNvSpPr/>
      </xdr:nvSpPr>
      <xdr:spPr bwMode="auto">
        <a:xfrm>
          <a:off x="4254500" y="6726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227754</xdr:rowOff>
    </xdr:from>
    <xdr:ext cx="762000" cy="259045"/>
    <xdr:sp macro="" textlink="">
      <xdr:nvSpPr>
        <xdr:cNvPr id="136" name="テキスト ボックス 135"/>
        <xdr:cNvSpPr txBox="1"/>
      </xdr:nvSpPr>
      <xdr:spPr>
        <a:xfrm>
          <a:off x="3924300" y="649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132455</xdr:rowOff>
    </xdr:from>
    <xdr:to>
      <xdr:col>3</xdr:col>
      <xdr:colOff>257175</xdr:colOff>
      <xdr:row>35</xdr:row>
      <xdr:rowOff>234055</xdr:rowOff>
    </xdr:to>
    <xdr:sp macro="" textlink="">
      <xdr:nvSpPr>
        <xdr:cNvPr id="137" name="円/楕円 136"/>
        <xdr:cNvSpPr/>
      </xdr:nvSpPr>
      <xdr:spPr bwMode="auto">
        <a:xfrm>
          <a:off x="3556000" y="674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244232</xdr:rowOff>
    </xdr:from>
    <xdr:ext cx="762000" cy="259045"/>
    <xdr:sp macro="" textlink="">
      <xdr:nvSpPr>
        <xdr:cNvPr id="138" name="テキスト ボックス 137"/>
        <xdr:cNvSpPr txBox="1"/>
      </xdr:nvSpPr>
      <xdr:spPr>
        <a:xfrm>
          <a:off x="3225800" y="651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40,047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186309</xdr:rowOff>
    </xdr:from>
    <xdr:to>
      <xdr:col>2</xdr:col>
      <xdr:colOff>692150</xdr:colOff>
      <xdr:row>34</xdr:row>
      <xdr:rowOff>287910</xdr:rowOff>
    </xdr:to>
    <xdr:sp macro="" textlink="">
      <xdr:nvSpPr>
        <xdr:cNvPr id="139" name="円/楕円 138"/>
        <xdr:cNvSpPr/>
      </xdr:nvSpPr>
      <xdr:spPr bwMode="auto">
        <a:xfrm>
          <a:off x="2857500" y="645375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298086</xdr:rowOff>
    </xdr:from>
    <xdr:ext cx="762000" cy="259045"/>
    <xdr:sp macro="" textlink="">
      <xdr:nvSpPr>
        <xdr:cNvPr id="140" name="テキスト ボックス 139"/>
        <xdr:cNvSpPr txBox="1"/>
      </xdr:nvSpPr>
      <xdr:spPr>
        <a:xfrm>
          <a:off x="2527300" y="62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21418</xdr:rowOff>
    </xdr:from>
    <xdr:to>
      <xdr:col>6</xdr:col>
      <xdr:colOff>511175</xdr:colOff>
      <xdr:row>35</xdr:row>
      <xdr:rowOff>31515</xdr:rowOff>
    </xdr:to>
    <xdr:cxnSp macro="">
      <xdr:nvCxnSpPr>
        <xdr:cNvPr id="61" name="直線コネクタ 60"/>
        <xdr:cNvCxnSpPr/>
      </xdr:nvCxnSpPr>
      <xdr:spPr>
        <a:xfrm>
          <a:off x="3797300" y="6022168"/>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157529</xdr:rowOff>
    </xdr:from>
    <xdr:ext cx="534377" cy="259045"/>
    <xdr:sp macro="" textlink="">
      <xdr:nvSpPr>
        <xdr:cNvPr id="62" name="人件費平均値テキスト"/>
        <xdr:cNvSpPr txBox="1"/>
      </xdr:nvSpPr>
      <xdr:spPr>
        <a:xfrm>
          <a:off x="4686300" y="5986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21418</xdr:rowOff>
    </xdr:from>
    <xdr:to>
      <xdr:col>5</xdr:col>
      <xdr:colOff>358775</xdr:colOff>
      <xdr:row>35</xdr:row>
      <xdr:rowOff>47098</xdr:rowOff>
    </xdr:to>
    <xdr:cxnSp macro="">
      <xdr:nvCxnSpPr>
        <xdr:cNvPr id="64" name="直線コネクタ 63"/>
        <xdr:cNvCxnSpPr/>
      </xdr:nvCxnSpPr>
      <xdr:spPr>
        <a:xfrm flipV="1">
          <a:off x="2908300" y="6022168"/>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119410</xdr:rowOff>
    </xdr:from>
    <xdr:ext cx="534377" cy="259045"/>
    <xdr:sp macro="" textlink="">
      <xdr:nvSpPr>
        <xdr:cNvPr id="66" name="テキスト ボックス 65"/>
        <xdr:cNvSpPr txBox="1"/>
      </xdr:nvSpPr>
      <xdr:spPr>
        <a:xfrm>
          <a:off x="3530111" y="61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166160</xdr:rowOff>
    </xdr:from>
    <xdr:to>
      <xdr:col>4</xdr:col>
      <xdr:colOff>155575</xdr:colOff>
      <xdr:row>35</xdr:row>
      <xdr:rowOff>47098</xdr:rowOff>
    </xdr:to>
    <xdr:cxnSp macro="">
      <xdr:nvCxnSpPr>
        <xdr:cNvPr id="67" name="直線コネクタ 66"/>
        <xdr:cNvCxnSpPr/>
      </xdr:nvCxnSpPr>
      <xdr:spPr>
        <a:xfrm>
          <a:off x="2019300" y="5995460"/>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149394</xdr:rowOff>
    </xdr:from>
    <xdr:ext cx="534377" cy="259045"/>
    <xdr:sp macro="" textlink="">
      <xdr:nvSpPr>
        <xdr:cNvPr id="69" name="テキスト ボックス 68"/>
        <xdr:cNvSpPr txBox="1"/>
      </xdr:nvSpPr>
      <xdr:spPr>
        <a:xfrm>
          <a:off x="2641111" y="61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156197</xdr:rowOff>
    </xdr:from>
    <xdr:to>
      <xdr:col>2</xdr:col>
      <xdr:colOff>638175</xdr:colOff>
      <xdr:row>34</xdr:row>
      <xdr:rowOff>166160</xdr:rowOff>
    </xdr:to>
    <xdr:cxnSp macro="">
      <xdr:nvCxnSpPr>
        <xdr:cNvPr id="70" name="直線コネクタ 69"/>
        <xdr:cNvCxnSpPr/>
      </xdr:nvCxnSpPr>
      <xdr:spPr>
        <a:xfrm>
          <a:off x="1130300" y="5985497"/>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72451</xdr:rowOff>
    </xdr:from>
    <xdr:ext cx="534377" cy="259045"/>
    <xdr:sp macro="" textlink="">
      <xdr:nvSpPr>
        <xdr:cNvPr id="72" name="テキスト ボックス 71"/>
        <xdr:cNvSpPr txBox="1"/>
      </xdr:nvSpPr>
      <xdr:spPr>
        <a:xfrm>
          <a:off x="1752111" y="60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46391</xdr:rowOff>
    </xdr:from>
    <xdr:ext cx="534377" cy="259045"/>
    <xdr:sp macro="" textlink="">
      <xdr:nvSpPr>
        <xdr:cNvPr id="74" name="テキスト ボックス 73"/>
        <xdr:cNvSpPr txBox="1"/>
      </xdr:nvSpPr>
      <xdr:spPr>
        <a:xfrm>
          <a:off x="863111" y="60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152165</xdr:rowOff>
    </xdr:from>
    <xdr:to>
      <xdr:col>6</xdr:col>
      <xdr:colOff>561975</xdr:colOff>
      <xdr:row>35</xdr:row>
      <xdr:rowOff>82315</xdr:rowOff>
    </xdr:to>
    <xdr:sp macro="" textlink="">
      <xdr:nvSpPr>
        <xdr:cNvPr id="80" name="円/楕円 79"/>
        <xdr:cNvSpPr/>
      </xdr:nvSpPr>
      <xdr:spPr>
        <a:xfrm>
          <a:off x="4584700" y="59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3592</xdr:rowOff>
    </xdr:from>
    <xdr:ext cx="534377" cy="259045"/>
    <xdr:sp macro="" textlink="">
      <xdr:nvSpPr>
        <xdr:cNvPr id="81" name="人件費該当値テキスト"/>
        <xdr:cNvSpPr txBox="1"/>
      </xdr:nvSpPr>
      <xdr:spPr>
        <a:xfrm>
          <a:off x="4686300" y="58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142068</xdr:rowOff>
    </xdr:from>
    <xdr:to>
      <xdr:col>5</xdr:col>
      <xdr:colOff>409575</xdr:colOff>
      <xdr:row>35</xdr:row>
      <xdr:rowOff>72218</xdr:rowOff>
    </xdr:to>
    <xdr:sp macro="" textlink="">
      <xdr:nvSpPr>
        <xdr:cNvPr id="82" name="円/楕円 81"/>
        <xdr:cNvSpPr/>
      </xdr:nvSpPr>
      <xdr:spPr>
        <a:xfrm>
          <a:off x="3746500" y="59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88745</xdr:rowOff>
    </xdr:from>
    <xdr:ext cx="534377" cy="259045"/>
    <xdr:sp macro="" textlink="">
      <xdr:nvSpPr>
        <xdr:cNvPr id="83" name="テキスト ボックス 82"/>
        <xdr:cNvSpPr txBox="1"/>
      </xdr:nvSpPr>
      <xdr:spPr>
        <a:xfrm>
          <a:off x="3530111" y="57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97,209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167748</xdr:rowOff>
    </xdr:from>
    <xdr:to>
      <xdr:col>4</xdr:col>
      <xdr:colOff>206375</xdr:colOff>
      <xdr:row>35</xdr:row>
      <xdr:rowOff>97898</xdr:rowOff>
    </xdr:to>
    <xdr:sp macro="" textlink="">
      <xdr:nvSpPr>
        <xdr:cNvPr id="84" name="円/楕円 83"/>
        <xdr:cNvSpPr/>
      </xdr:nvSpPr>
      <xdr:spPr>
        <a:xfrm>
          <a:off x="2857500" y="59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114425</xdr:rowOff>
    </xdr:from>
    <xdr:ext cx="534377" cy="259045"/>
    <xdr:sp macro="" textlink="">
      <xdr:nvSpPr>
        <xdr:cNvPr id="85" name="テキスト ボックス 84"/>
        <xdr:cNvSpPr txBox="1"/>
      </xdr:nvSpPr>
      <xdr:spPr>
        <a:xfrm>
          <a:off x="2641111" y="57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95,861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115360</xdr:rowOff>
    </xdr:from>
    <xdr:to>
      <xdr:col>3</xdr:col>
      <xdr:colOff>3175</xdr:colOff>
      <xdr:row>35</xdr:row>
      <xdr:rowOff>45510</xdr:rowOff>
    </xdr:to>
    <xdr:sp macro="" textlink="">
      <xdr:nvSpPr>
        <xdr:cNvPr id="86" name="円/楕円 85"/>
        <xdr:cNvSpPr/>
      </xdr:nvSpPr>
      <xdr:spPr>
        <a:xfrm>
          <a:off x="1968500" y="59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62037</xdr:rowOff>
    </xdr:from>
    <xdr:ext cx="534377" cy="259045"/>
    <xdr:sp macro="" textlink="">
      <xdr:nvSpPr>
        <xdr:cNvPr id="87" name="テキスト ボックス 86"/>
        <xdr:cNvSpPr txBox="1"/>
      </xdr:nvSpPr>
      <xdr:spPr>
        <a:xfrm>
          <a:off x="1752111" y="57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98,611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105397</xdr:rowOff>
    </xdr:from>
    <xdr:to>
      <xdr:col>1</xdr:col>
      <xdr:colOff>485775</xdr:colOff>
      <xdr:row>35</xdr:row>
      <xdr:rowOff>35547</xdr:rowOff>
    </xdr:to>
    <xdr:sp macro="" textlink="">
      <xdr:nvSpPr>
        <xdr:cNvPr id="88" name="円/楕円 87"/>
        <xdr:cNvSpPr/>
      </xdr:nvSpPr>
      <xdr:spPr>
        <a:xfrm>
          <a:off x="1079500" y="59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52074</xdr:rowOff>
    </xdr:from>
    <xdr:ext cx="534377" cy="259045"/>
    <xdr:sp macro="" textlink="">
      <xdr:nvSpPr>
        <xdr:cNvPr id="89" name="テキスト ボックス 88"/>
        <xdr:cNvSpPr txBox="1"/>
      </xdr:nvSpPr>
      <xdr:spPr>
        <a:xfrm>
          <a:off x="863111" y="57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6" name="直線コネクタ 115"/>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7"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18" name="直線コネクタ 117"/>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19"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0" name="直線コネクタ 119"/>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102160</xdr:rowOff>
    </xdr:from>
    <xdr:to>
      <xdr:col>6</xdr:col>
      <xdr:colOff>511175</xdr:colOff>
      <xdr:row>57</xdr:row>
      <xdr:rowOff>153220</xdr:rowOff>
    </xdr:to>
    <xdr:cxnSp macro="">
      <xdr:nvCxnSpPr>
        <xdr:cNvPr id="121" name="直線コネクタ 120"/>
        <xdr:cNvCxnSpPr/>
      </xdr:nvCxnSpPr>
      <xdr:spPr>
        <a:xfrm flipV="1">
          <a:off x="3797300" y="9703360"/>
          <a:ext cx="838200" cy="2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99625</xdr:rowOff>
    </xdr:from>
    <xdr:ext cx="534377" cy="259045"/>
    <xdr:sp macro="" textlink="">
      <xdr:nvSpPr>
        <xdr:cNvPr id="122" name="物件費平均値テキスト"/>
        <xdr:cNvSpPr txBox="1"/>
      </xdr:nvSpPr>
      <xdr:spPr>
        <a:xfrm>
          <a:off x="4686300" y="970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3" name="フローチャート : 判断 122"/>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153220</xdr:rowOff>
    </xdr:from>
    <xdr:to>
      <xdr:col>5</xdr:col>
      <xdr:colOff>358775</xdr:colOff>
      <xdr:row>58</xdr:row>
      <xdr:rowOff>112823</xdr:rowOff>
    </xdr:to>
    <xdr:cxnSp macro="">
      <xdr:nvCxnSpPr>
        <xdr:cNvPr id="124" name="直線コネクタ 123"/>
        <xdr:cNvCxnSpPr/>
      </xdr:nvCxnSpPr>
      <xdr:spPr>
        <a:xfrm flipV="1">
          <a:off x="2908300" y="9925870"/>
          <a:ext cx="889000" cy="1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5" name="フローチャート : 判断 124"/>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7427</xdr:rowOff>
    </xdr:from>
    <xdr:ext cx="534377" cy="259045"/>
    <xdr:sp macro="" textlink="">
      <xdr:nvSpPr>
        <xdr:cNvPr id="126" name="テキスト ボックス 125"/>
        <xdr:cNvSpPr txBox="1"/>
      </xdr:nvSpPr>
      <xdr:spPr>
        <a:xfrm>
          <a:off x="3530111" y="96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112823</xdr:rowOff>
    </xdr:from>
    <xdr:to>
      <xdr:col>4</xdr:col>
      <xdr:colOff>155575</xdr:colOff>
      <xdr:row>59</xdr:row>
      <xdr:rowOff>24845</xdr:rowOff>
    </xdr:to>
    <xdr:cxnSp macro="">
      <xdr:nvCxnSpPr>
        <xdr:cNvPr id="127" name="直線コネクタ 126"/>
        <xdr:cNvCxnSpPr/>
      </xdr:nvCxnSpPr>
      <xdr:spPr>
        <a:xfrm flipV="1">
          <a:off x="2019300" y="10056923"/>
          <a:ext cx="889000" cy="8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28" name="フローチャート : 判断 127"/>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69312</xdr:rowOff>
    </xdr:from>
    <xdr:ext cx="534377" cy="259045"/>
    <xdr:sp macro="" textlink="">
      <xdr:nvSpPr>
        <xdr:cNvPr id="129" name="テキスト ボックス 128"/>
        <xdr:cNvSpPr txBox="1"/>
      </xdr:nvSpPr>
      <xdr:spPr>
        <a:xfrm>
          <a:off x="2641111" y="96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157351</xdr:rowOff>
    </xdr:from>
    <xdr:to>
      <xdr:col>2</xdr:col>
      <xdr:colOff>638175</xdr:colOff>
      <xdr:row>59</xdr:row>
      <xdr:rowOff>24845</xdr:rowOff>
    </xdr:to>
    <xdr:cxnSp macro="">
      <xdr:nvCxnSpPr>
        <xdr:cNvPr id="130" name="直線コネクタ 129"/>
        <xdr:cNvCxnSpPr/>
      </xdr:nvCxnSpPr>
      <xdr:spPr>
        <a:xfrm>
          <a:off x="1130300" y="10101451"/>
          <a:ext cx="8890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1" name="フローチャート : 判断 130"/>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135328</xdr:rowOff>
    </xdr:from>
    <xdr:ext cx="534377" cy="259045"/>
    <xdr:sp macro="" textlink="">
      <xdr:nvSpPr>
        <xdr:cNvPr id="132" name="テキスト ボックス 131"/>
        <xdr:cNvSpPr txBox="1"/>
      </xdr:nvSpPr>
      <xdr:spPr>
        <a:xfrm>
          <a:off x="1752111" y="97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3" name="フローチャート : 判断 132"/>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141696</xdr:rowOff>
    </xdr:from>
    <xdr:ext cx="534377" cy="259045"/>
    <xdr:sp macro="" textlink="">
      <xdr:nvSpPr>
        <xdr:cNvPr id="134" name="テキスト ボックス 133"/>
        <xdr:cNvSpPr txBox="1"/>
      </xdr:nvSpPr>
      <xdr:spPr>
        <a:xfrm>
          <a:off x="863111" y="957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51360</xdr:rowOff>
    </xdr:from>
    <xdr:to>
      <xdr:col>6</xdr:col>
      <xdr:colOff>561975</xdr:colOff>
      <xdr:row>56</xdr:row>
      <xdr:rowOff>152960</xdr:rowOff>
    </xdr:to>
    <xdr:sp macro="" textlink="">
      <xdr:nvSpPr>
        <xdr:cNvPr id="140" name="円/楕円 139"/>
        <xdr:cNvSpPr/>
      </xdr:nvSpPr>
      <xdr:spPr>
        <a:xfrm>
          <a:off x="4584700" y="96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74237</xdr:rowOff>
    </xdr:from>
    <xdr:ext cx="534377" cy="259045"/>
    <xdr:sp macro="" textlink="">
      <xdr:nvSpPr>
        <xdr:cNvPr id="141" name="物件費該当値テキスト"/>
        <xdr:cNvSpPr txBox="1"/>
      </xdr:nvSpPr>
      <xdr:spPr>
        <a:xfrm>
          <a:off x="4686300" y="950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102420</xdr:rowOff>
    </xdr:from>
    <xdr:to>
      <xdr:col>5</xdr:col>
      <xdr:colOff>409575</xdr:colOff>
      <xdr:row>58</xdr:row>
      <xdr:rowOff>32570</xdr:rowOff>
    </xdr:to>
    <xdr:sp macro="" textlink="">
      <xdr:nvSpPr>
        <xdr:cNvPr id="142" name="円/楕円 141"/>
        <xdr:cNvSpPr/>
      </xdr:nvSpPr>
      <xdr:spPr>
        <a:xfrm>
          <a:off x="3746500" y="98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23697</xdr:rowOff>
    </xdr:from>
    <xdr:ext cx="534377" cy="259045"/>
    <xdr:sp macro="" textlink="">
      <xdr:nvSpPr>
        <xdr:cNvPr id="143" name="テキスト ボックス 142"/>
        <xdr:cNvSpPr txBox="1"/>
      </xdr:nvSpPr>
      <xdr:spPr>
        <a:xfrm>
          <a:off x="3530111" y="99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62023</xdr:rowOff>
    </xdr:from>
    <xdr:to>
      <xdr:col>4</xdr:col>
      <xdr:colOff>206375</xdr:colOff>
      <xdr:row>58</xdr:row>
      <xdr:rowOff>163623</xdr:rowOff>
    </xdr:to>
    <xdr:sp macro="" textlink="">
      <xdr:nvSpPr>
        <xdr:cNvPr id="144" name="円/楕円 143"/>
        <xdr:cNvSpPr/>
      </xdr:nvSpPr>
      <xdr:spPr>
        <a:xfrm>
          <a:off x="2857500" y="1000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154750</xdr:rowOff>
    </xdr:from>
    <xdr:ext cx="534377" cy="259045"/>
    <xdr:sp macro="" textlink="">
      <xdr:nvSpPr>
        <xdr:cNvPr id="145" name="テキスト ボックス 144"/>
        <xdr:cNvSpPr txBox="1"/>
      </xdr:nvSpPr>
      <xdr:spPr>
        <a:xfrm>
          <a:off x="2641111" y="1009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145495</xdr:rowOff>
    </xdr:from>
    <xdr:to>
      <xdr:col>3</xdr:col>
      <xdr:colOff>3175</xdr:colOff>
      <xdr:row>59</xdr:row>
      <xdr:rowOff>75645</xdr:rowOff>
    </xdr:to>
    <xdr:sp macro="" textlink="">
      <xdr:nvSpPr>
        <xdr:cNvPr id="146" name="円/楕円 145"/>
        <xdr:cNvSpPr/>
      </xdr:nvSpPr>
      <xdr:spPr>
        <a:xfrm>
          <a:off x="1968500" y="100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66772</xdr:rowOff>
    </xdr:from>
    <xdr:ext cx="534377" cy="259045"/>
    <xdr:sp macro="" textlink="">
      <xdr:nvSpPr>
        <xdr:cNvPr id="147" name="テキスト ボックス 146"/>
        <xdr:cNvSpPr txBox="1"/>
      </xdr:nvSpPr>
      <xdr:spPr>
        <a:xfrm>
          <a:off x="1752111" y="1018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106551</xdr:rowOff>
    </xdr:from>
    <xdr:to>
      <xdr:col>1</xdr:col>
      <xdr:colOff>485775</xdr:colOff>
      <xdr:row>59</xdr:row>
      <xdr:rowOff>36701</xdr:rowOff>
    </xdr:to>
    <xdr:sp macro="" textlink="">
      <xdr:nvSpPr>
        <xdr:cNvPr id="148" name="円/楕円 147"/>
        <xdr:cNvSpPr/>
      </xdr:nvSpPr>
      <xdr:spPr>
        <a:xfrm>
          <a:off x="1079500" y="10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27828</xdr:rowOff>
    </xdr:from>
    <xdr:ext cx="534377" cy="259045"/>
    <xdr:sp macro="" textlink="">
      <xdr:nvSpPr>
        <xdr:cNvPr id="149" name="テキスト ボックス 148"/>
        <xdr:cNvSpPr txBox="1"/>
      </xdr:nvSpPr>
      <xdr:spPr>
        <a:xfrm>
          <a:off x="863111" y="1014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1" name="直線コネクタ 170"/>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2"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3" name="直線コネクタ 172"/>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4"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5" name="直線コネクタ 174"/>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62982</xdr:rowOff>
    </xdr:from>
    <xdr:to>
      <xdr:col>6</xdr:col>
      <xdr:colOff>511175</xdr:colOff>
      <xdr:row>75</xdr:row>
      <xdr:rowOff>98735</xdr:rowOff>
    </xdr:to>
    <xdr:cxnSp macro="">
      <xdr:nvCxnSpPr>
        <xdr:cNvPr id="176" name="直線コネクタ 175"/>
        <xdr:cNvCxnSpPr/>
      </xdr:nvCxnSpPr>
      <xdr:spPr>
        <a:xfrm>
          <a:off x="3797300" y="12921732"/>
          <a:ext cx="8382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157990</xdr:rowOff>
    </xdr:from>
    <xdr:ext cx="469744" cy="259045"/>
    <xdr:sp macro="" textlink="">
      <xdr:nvSpPr>
        <xdr:cNvPr id="177" name="維持補修費平均値テキスト"/>
        <xdr:cNvSpPr txBox="1"/>
      </xdr:nvSpPr>
      <xdr:spPr>
        <a:xfrm>
          <a:off x="4686300" y="13016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78" name="フローチャート : 判断 177"/>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62982</xdr:rowOff>
    </xdr:from>
    <xdr:to>
      <xdr:col>5</xdr:col>
      <xdr:colOff>358775</xdr:colOff>
      <xdr:row>76</xdr:row>
      <xdr:rowOff>50180</xdr:rowOff>
    </xdr:to>
    <xdr:cxnSp macro="">
      <xdr:nvCxnSpPr>
        <xdr:cNvPr id="179" name="直線コネクタ 178"/>
        <xdr:cNvCxnSpPr/>
      </xdr:nvCxnSpPr>
      <xdr:spPr>
        <a:xfrm flipV="1">
          <a:off x="2908300" y="12921732"/>
          <a:ext cx="889000" cy="15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0" name="フローチャート : 判断 179"/>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119082</xdr:rowOff>
    </xdr:from>
    <xdr:ext cx="469744" cy="259045"/>
    <xdr:sp macro="" textlink="">
      <xdr:nvSpPr>
        <xdr:cNvPr id="181" name="テキスト ボックス 180"/>
        <xdr:cNvSpPr txBox="1"/>
      </xdr:nvSpPr>
      <xdr:spPr>
        <a:xfrm>
          <a:off x="3562427"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50180</xdr:rowOff>
    </xdr:from>
    <xdr:to>
      <xdr:col>4</xdr:col>
      <xdr:colOff>155575</xdr:colOff>
      <xdr:row>76</xdr:row>
      <xdr:rowOff>72628</xdr:rowOff>
    </xdr:to>
    <xdr:cxnSp macro="">
      <xdr:nvCxnSpPr>
        <xdr:cNvPr id="182" name="直線コネクタ 181"/>
        <xdr:cNvCxnSpPr/>
      </xdr:nvCxnSpPr>
      <xdr:spPr>
        <a:xfrm flipV="1">
          <a:off x="2019300" y="13080380"/>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3" name="フローチャート : 判断 182"/>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134627</xdr:rowOff>
    </xdr:from>
    <xdr:ext cx="469744" cy="259045"/>
    <xdr:sp macro="" textlink="">
      <xdr:nvSpPr>
        <xdr:cNvPr id="184" name="テキスト ボックス 183"/>
        <xdr:cNvSpPr txBox="1"/>
      </xdr:nvSpPr>
      <xdr:spPr>
        <a:xfrm>
          <a:off x="2673427"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72628</xdr:rowOff>
    </xdr:from>
    <xdr:to>
      <xdr:col>2</xdr:col>
      <xdr:colOff>638175</xdr:colOff>
      <xdr:row>76</xdr:row>
      <xdr:rowOff>125070</xdr:rowOff>
    </xdr:to>
    <xdr:cxnSp macro="">
      <xdr:nvCxnSpPr>
        <xdr:cNvPr id="185" name="直線コネクタ 184"/>
        <xdr:cNvCxnSpPr/>
      </xdr:nvCxnSpPr>
      <xdr:spPr>
        <a:xfrm flipV="1">
          <a:off x="1130300" y="13102828"/>
          <a:ext cx="889000" cy="5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6" name="フローチャート : 判断 185"/>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138467</xdr:rowOff>
    </xdr:from>
    <xdr:ext cx="469744" cy="259045"/>
    <xdr:sp macro="" textlink="">
      <xdr:nvSpPr>
        <xdr:cNvPr id="187" name="テキスト ボックス 186"/>
        <xdr:cNvSpPr txBox="1"/>
      </xdr:nvSpPr>
      <xdr:spPr>
        <a:xfrm>
          <a:off x="1784427" y="131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88" name="フローチャート : 判断 187"/>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89" name="テキスト ボックス 188"/>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47935</xdr:rowOff>
    </xdr:from>
    <xdr:to>
      <xdr:col>6</xdr:col>
      <xdr:colOff>561975</xdr:colOff>
      <xdr:row>75</xdr:row>
      <xdr:rowOff>149535</xdr:rowOff>
    </xdr:to>
    <xdr:sp macro="" textlink="">
      <xdr:nvSpPr>
        <xdr:cNvPr id="195" name="円/楕円 194"/>
        <xdr:cNvSpPr/>
      </xdr:nvSpPr>
      <xdr:spPr>
        <a:xfrm>
          <a:off x="4584700" y="129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70812</xdr:rowOff>
    </xdr:from>
    <xdr:ext cx="534377" cy="259045"/>
    <xdr:sp macro="" textlink="">
      <xdr:nvSpPr>
        <xdr:cNvPr id="196" name="維持補修費該当値テキスト"/>
        <xdr:cNvSpPr txBox="1"/>
      </xdr:nvSpPr>
      <xdr:spPr>
        <a:xfrm>
          <a:off x="4686300" y="127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12182</xdr:rowOff>
    </xdr:from>
    <xdr:to>
      <xdr:col>5</xdr:col>
      <xdr:colOff>409575</xdr:colOff>
      <xdr:row>75</xdr:row>
      <xdr:rowOff>113782</xdr:rowOff>
    </xdr:to>
    <xdr:sp macro="" textlink="">
      <xdr:nvSpPr>
        <xdr:cNvPr id="197" name="円/楕円 196"/>
        <xdr:cNvSpPr/>
      </xdr:nvSpPr>
      <xdr:spPr>
        <a:xfrm>
          <a:off x="3746500" y="1287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130309</xdr:rowOff>
    </xdr:from>
    <xdr:ext cx="534377" cy="259045"/>
    <xdr:sp macro="" textlink="">
      <xdr:nvSpPr>
        <xdr:cNvPr id="198" name="テキスト ボックス 197"/>
        <xdr:cNvSpPr txBox="1"/>
      </xdr:nvSpPr>
      <xdr:spPr>
        <a:xfrm>
          <a:off x="3530111" y="126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170830</xdr:rowOff>
    </xdr:from>
    <xdr:to>
      <xdr:col>4</xdr:col>
      <xdr:colOff>206375</xdr:colOff>
      <xdr:row>76</xdr:row>
      <xdr:rowOff>100980</xdr:rowOff>
    </xdr:to>
    <xdr:sp macro="" textlink="">
      <xdr:nvSpPr>
        <xdr:cNvPr id="199" name="円/楕円 198"/>
        <xdr:cNvSpPr/>
      </xdr:nvSpPr>
      <xdr:spPr>
        <a:xfrm>
          <a:off x="2857500" y="130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117507</xdr:rowOff>
    </xdr:from>
    <xdr:ext cx="469744" cy="259045"/>
    <xdr:sp macro="" textlink="">
      <xdr:nvSpPr>
        <xdr:cNvPr id="200" name="テキスト ボックス 199"/>
        <xdr:cNvSpPr txBox="1"/>
      </xdr:nvSpPr>
      <xdr:spPr>
        <a:xfrm>
          <a:off x="2673427" y="128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21828</xdr:rowOff>
    </xdr:from>
    <xdr:to>
      <xdr:col>3</xdr:col>
      <xdr:colOff>3175</xdr:colOff>
      <xdr:row>76</xdr:row>
      <xdr:rowOff>123428</xdr:rowOff>
    </xdr:to>
    <xdr:sp macro="" textlink="">
      <xdr:nvSpPr>
        <xdr:cNvPr id="201" name="円/楕円 200"/>
        <xdr:cNvSpPr/>
      </xdr:nvSpPr>
      <xdr:spPr>
        <a:xfrm>
          <a:off x="1968500" y="130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139956</xdr:rowOff>
    </xdr:from>
    <xdr:ext cx="469744" cy="259045"/>
    <xdr:sp macro="" textlink="">
      <xdr:nvSpPr>
        <xdr:cNvPr id="202" name="テキスト ボックス 201"/>
        <xdr:cNvSpPr txBox="1"/>
      </xdr:nvSpPr>
      <xdr:spPr>
        <a:xfrm>
          <a:off x="1784427" y="128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74270</xdr:rowOff>
    </xdr:from>
    <xdr:to>
      <xdr:col>1</xdr:col>
      <xdr:colOff>485775</xdr:colOff>
      <xdr:row>77</xdr:row>
      <xdr:rowOff>4420</xdr:rowOff>
    </xdr:to>
    <xdr:sp macro="" textlink="">
      <xdr:nvSpPr>
        <xdr:cNvPr id="203" name="円/楕円 202"/>
        <xdr:cNvSpPr/>
      </xdr:nvSpPr>
      <xdr:spPr>
        <a:xfrm>
          <a:off x="1079500" y="131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166997</xdr:rowOff>
    </xdr:from>
    <xdr:ext cx="469744" cy="259045"/>
    <xdr:sp macro="" textlink="">
      <xdr:nvSpPr>
        <xdr:cNvPr id="204" name="テキスト ボックス 203"/>
        <xdr:cNvSpPr txBox="1"/>
      </xdr:nvSpPr>
      <xdr:spPr>
        <a:xfrm>
          <a:off x="895427" y="131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29" name="直線コネクタ 228"/>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0"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1" name="直線コネクタ 230"/>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2"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3" name="直線コネクタ 232"/>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91294</xdr:rowOff>
    </xdr:from>
    <xdr:to>
      <xdr:col>6</xdr:col>
      <xdr:colOff>511175</xdr:colOff>
      <xdr:row>97</xdr:row>
      <xdr:rowOff>14560</xdr:rowOff>
    </xdr:to>
    <xdr:cxnSp macro="">
      <xdr:nvCxnSpPr>
        <xdr:cNvPr id="234" name="直線コネクタ 233"/>
        <xdr:cNvCxnSpPr/>
      </xdr:nvCxnSpPr>
      <xdr:spPr>
        <a:xfrm flipV="1">
          <a:off x="3797300" y="16550494"/>
          <a:ext cx="838200" cy="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113986</xdr:rowOff>
    </xdr:from>
    <xdr:ext cx="534377" cy="259045"/>
    <xdr:sp macro="" textlink="">
      <xdr:nvSpPr>
        <xdr:cNvPr id="235" name="扶助費平均値テキスト"/>
        <xdr:cNvSpPr txBox="1"/>
      </xdr:nvSpPr>
      <xdr:spPr>
        <a:xfrm>
          <a:off x="4686300" y="1623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6" name="フローチャート : 判断 235"/>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14560</xdr:rowOff>
    </xdr:from>
    <xdr:to>
      <xdr:col>5</xdr:col>
      <xdr:colOff>358775</xdr:colOff>
      <xdr:row>97</xdr:row>
      <xdr:rowOff>95408</xdr:rowOff>
    </xdr:to>
    <xdr:cxnSp macro="">
      <xdr:nvCxnSpPr>
        <xdr:cNvPr id="237" name="直線コネクタ 236"/>
        <xdr:cNvCxnSpPr/>
      </xdr:nvCxnSpPr>
      <xdr:spPr>
        <a:xfrm flipV="1">
          <a:off x="2908300" y="16645210"/>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38" name="フローチャート : 判断 237"/>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53294</xdr:rowOff>
    </xdr:from>
    <xdr:ext cx="534377" cy="259045"/>
    <xdr:sp macro="" textlink="">
      <xdr:nvSpPr>
        <xdr:cNvPr id="239" name="テキスト ボックス 238"/>
        <xdr:cNvSpPr txBox="1"/>
      </xdr:nvSpPr>
      <xdr:spPr>
        <a:xfrm>
          <a:off x="3530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55747</xdr:rowOff>
    </xdr:from>
    <xdr:to>
      <xdr:col>4</xdr:col>
      <xdr:colOff>155575</xdr:colOff>
      <xdr:row>97</xdr:row>
      <xdr:rowOff>95408</xdr:rowOff>
    </xdr:to>
    <xdr:cxnSp macro="">
      <xdr:nvCxnSpPr>
        <xdr:cNvPr id="240" name="直線コネクタ 239"/>
        <xdr:cNvCxnSpPr/>
      </xdr:nvCxnSpPr>
      <xdr:spPr>
        <a:xfrm>
          <a:off x="2019300" y="16686397"/>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1" name="フローチャート : 判断 240"/>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42" name="テキスト ボックス 241"/>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55747</xdr:rowOff>
    </xdr:from>
    <xdr:to>
      <xdr:col>2</xdr:col>
      <xdr:colOff>638175</xdr:colOff>
      <xdr:row>97</xdr:row>
      <xdr:rowOff>81731</xdr:rowOff>
    </xdr:to>
    <xdr:cxnSp macro="">
      <xdr:nvCxnSpPr>
        <xdr:cNvPr id="243" name="直線コネクタ 242"/>
        <xdr:cNvCxnSpPr/>
      </xdr:nvCxnSpPr>
      <xdr:spPr>
        <a:xfrm flipV="1">
          <a:off x="1130300" y="16686397"/>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4" name="フローチャート : 判断 243"/>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50437</xdr:rowOff>
    </xdr:from>
    <xdr:ext cx="534377" cy="259045"/>
    <xdr:sp macro="" textlink="">
      <xdr:nvSpPr>
        <xdr:cNvPr id="245" name="テキスト ボックス 244"/>
        <xdr:cNvSpPr txBox="1"/>
      </xdr:nvSpPr>
      <xdr:spPr>
        <a:xfrm>
          <a:off x="1752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6" name="フローチャート : 判断 245"/>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37273</xdr:rowOff>
    </xdr:from>
    <xdr:ext cx="534377" cy="259045"/>
    <xdr:sp macro="" textlink="">
      <xdr:nvSpPr>
        <xdr:cNvPr id="247" name="テキスト ボックス 246"/>
        <xdr:cNvSpPr txBox="1"/>
      </xdr:nvSpPr>
      <xdr:spPr>
        <a:xfrm>
          <a:off x="863111" y="1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40494</xdr:rowOff>
    </xdr:from>
    <xdr:to>
      <xdr:col>6</xdr:col>
      <xdr:colOff>561975</xdr:colOff>
      <xdr:row>96</xdr:row>
      <xdr:rowOff>142094</xdr:rowOff>
    </xdr:to>
    <xdr:sp macro="" textlink="">
      <xdr:nvSpPr>
        <xdr:cNvPr id="253" name="円/楕円 252"/>
        <xdr:cNvSpPr/>
      </xdr:nvSpPr>
      <xdr:spPr>
        <a:xfrm>
          <a:off x="4584700" y="164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18921</xdr:rowOff>
    </xdr:from>
    <xdr:ext cx="534377" cy="259045"/>
    <xdr:sp macro="" textlink="">
      <xdr:nvSpPr>
        <xdr:cNvPr id="254" name="扶助費該当値テキスト"/>
        <xdr:cNvSpPr txBox="1"/>
      </xdr:nvSpPr>
      <xdr:spPr>
        <a:xfrm>
          <a:off x="4686300" y="164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135210</xdr:rowOff>
    </xdr:from>
    <xdr:to>
      <xdr:col>5</xdr:col>
      <xdr:colOff>409575</xdr:colOff>
      <xdr:row>97</xdr:row>
      <xdr:rowOff>65360</xdr:rowOff>
    </xdr:to>
    <xdr:sp macro="" textlink="">
      <xdr:nvSpPr>
        <xdr:cNvPr id="255" name="円/楕円 254"/>
        <xdr:cNvSpPr/>
      </xdr:nvSpPr>
      <xdr:spPr>
        <a:xfrm>
          <a:off x="3746500" y="165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56487</xdr:rowOff>
    </xdr:from>
    <xdr:ext cx="534377" cy="259045"/>
    <xdr:sp macro="" textlink="">
      <xdr:nvSpPr>
        <xdr:cNvPr id="256" name="テキスト ボックス 255"/>
        <xdr:cNvSpPr txBox="1"/>
      </xdr:nvSpPr>
      <xdr:spPr>
        <a:xfrm>
          <a:off x="3530111" y="1668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44608</xdr:rowOff>
    </xdr:from>
    <xdr:to>
      <xdr:col>4</xdr:col>
      <xdr:colOff>206375</xdr:colOff>
      <xdr:row>97</xdr:row>
      <xdr:rowOff>146208</xdr:rowOff>
    </xdr:to>
    <xdr:sp macro="" textlink="">
      <xdr:nvSpPr>
        <xdr:cNvPr id="257" name="円/楕円 256"/>
        <xdr:cNvSpPr/>
      </xdr:nvSpPr>
      <xdr:spPr>
        <a:xfrm>
          <a:off x="2857500" y="166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137335</xdr:rowOff>
    </xdr:from>
    <xdr:ext cx="534377" cy="259045"/>
    <xdr:sp macro="" textlink="">
      <xdr:nvSpPr>
        <xdr:cNvPr id="258" name="テキスト ボックス 257"/>
        <xdr:cNvSpPr txBox="1"/>
      </xdr:nvSpPr>
      <xdr:spPr>
        <a:xfrm>
          <a:off x="2641111" y="167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4947</xdr:rowOff>
    </xdr:from>
    <xdr:to>
      <xdr:col>3</xdr:col>
      <xdr:colOff>3175</xdr:colOff>
      <xdr:row>97</xdr:row>
      <xdr:rowOff>106547</xdr:rowOff>
    </xdr:to>
    <xdr:sp macro="" textlink="">
      <xdr:nvSpPr>
        <xdr:cNvPr id="259" name="円/楕円 258"/>
        <xdr:cNvSpPr/>
      </xdr:nvSpPr>
      <xdr:spPr>
        <a:xfrm>
          <a:off x="1968500" y="166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97674</xdr:rowOff>
    </xdr:from>
    <xdr:ext cx="534377" cy="259045"/>
    <xdr:sp macro="" textlink="">
      <xdr:nvSpPr>
        <xdr:cNvPr id="260" name="テキスト ボックス 259"/>
        <xdr:cNvSpPr txBox="1"/>
      </xdr:nvSpPr>
      <xdr:spPr>
        <a:xfrm>
          <a:off x="1752111" y="167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30931</xdr:rowOff>
    </xdr:from>
    <xdr:to>
      <xdr:col>1</xdr:col>
      <xdr:colOff>485775</xdr:colOff>
      <xdr:row>97</xdr:row>
      <xdr:rowOff>132531</xdr:rowOff>
    </xdr:to>
    <xdr:sp macro="" textlink="">
      <xdr:nvSpPr>
        <xdr:cNvPr id="261" name="円/楕円 260"/>
        <xdr:cNvSpPr/>
      </xdr:nvSpPr>
      <xdr:spPr>
        <a:xfrm>
          <a:off x="1079500" y="166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123658</xdr:rowOff>
    </xdr:from>
    <xdr:ext cx="534377" cy="259045"/>
    <xdr:sp macro="" textlink="">
      <xdr:nvSpPr>
        <xdr:cNvPr id="262" name="テキスト ボックス 261"/>
        <xdr:cNvSpPr txBox="1"/>
      </xdr:nvSpPr>
      <xdr:spPr>
        <a:xfrm>
          <a:off x="863111" y="1675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7" name="直線コネクタ 286"/>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88"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89" name="直線コネクタ 288"/>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0"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1" name="直線コネクタ 290"/>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112992</xdr:rowOff>
    </xdr:from>
    <xdr:to>
      <xdr:col>15</xdr:col>
      <xdr:colOff>180975</xdr:colOff>
      <xdr:row>34</xdr:row>
      <xdr:rowOff>142123</xdr:rowOff>
    </xdr:to>
    <xdr:cxnSp macro="">
      <xdr:nvCxnSpPr>
        <xdr:cNvPr id="292" name="直線コネクタ 291"/>
        <xdr:cNvCxnSpPr/>
      </xdr:nvCxnSpPr>
      <xdr:spPr>
        <a:xfrm flipV="1">
          <a:off x="9639300" y="5942292"/>
          <a:ext cx="838200" cy="2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17446</xdr:rowOff>
    </xdr:from>
    <xdr:ext cx="534377" cy="259045"/>
    <xdr:sp macro="" textlink="">
      <xdr:nvSpPr>
        <xdr:cNvPr id="293" name="補助費等平均値テキスト"/>
        <xdr:cNvSpPr txBox="1"/>
      </xdr:nvSpPr>
      <xdr:spPr>
        <a:xfrm>
          <a:off x="10528300" y="636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4" name="フローチャート : 判断 293"/>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142123</xdr:rowOff>
    </xdr:from>
    <xdr:to>
      <xdr:col>14</xdr:col>
      <xdr:colOff>28575</xdr:colOff>
      <xdr:row>35</xdr:row>
      <xdr:rowOff>54371</xdr:rowOff>
    </xdr:to>
    <xdr:cxnSp macro="">
      <xdr:nvCxnSpPr>
        <xdr:cNvPr id="295" name="直線コネクタ 294"/>
        <xdr:cNvCxnSpPr/>
      </xdr:nvCxnSpPr>
      <xdr:spPr>
        <a:xfrm flipV="1">
          <a:off x="8750300" y="5971423"/>
          <a:ext cx="889000" cy="8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6" name="フローチャート : 判断 295"/>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28762</xdr:rowOff>
    </xdr:from>
    <xdr:ext cx="534377" cy="259045"/>
    <xdr:sp macro="" textlink="">
      <xdr:nvSpPr>
        <xdr:cNvPr id="297" name="テキスト ボックス 296"/>
        <xdr:cNvSpPr txBox="1"/>
      </xdr:nvSpPr>
      <xdr:spPr>
        <a:xfrm>
          <a:off x="9372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54371</xdr:rowOff>
    </xdr:from>
    <xdr:to>
      <xdr:col>12</xdr:col>
      <xdr:colOff>511175</xdr:colOff>
      <xdr:row>35</xdr:row>
      <xdr:rowOff>79334</xdr:rowOff>
    </xdr:to>
    <xdr:cxnSp macro="">
      <xdr:nvCxnSpPr>
        <xdr:cNvPr id="298" name="直線コネクタ 297"/>
        <xdr:cNvCxnSpPr/>
      </xdr:nvCxnSpPr>
      <xdr:spPr>
        <a:xfrm flipV="1">
          <a:off x="7861300" y="6055121"/>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299" name="フローチャート : 判断 298"/>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45145</xdr:rowOff>
    </xdr:from>
    <xdr:ext cx="534377" cy="259045"/>
    <xdr:sp macro="" textlink="">
      <xdr:nvSpPr>
        <xdr:cNvPr id="300" name="テキスト ボックス 299"/>
        <xdr:cNvSpPr txBox="1"/>
      </xdr:nvSpPr>
      <xdr:spPr>
        <a:xfrm>
          <a:off x="8483111" y="656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79334</xdr:rowOff>
    </xdr:from>
    <xdr:to>
      <xdr:col>11</xdr:col>
      <xdr:colOff>307975</xdr:colOff>
      <xdr:row>35</xdr:row>
      <xdr:rowOff>85773</xdr:rowOff>
    </xdr:to>
    <xdr:cxnSp macro="">
      <xdr:nvCxnSpPr>
        <xdr:cNvPr id="301" name="直線コネクタ 300"/>
        <xdr:cNvCxnSpPr/>
      </xdr:nvCxnSpPr>
      <xdr:spPr>
        <a:xfrm flipV="1">
          <a:off x="6972300" y="6080084"/>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2" name="フローチャート : 判断 301"/>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56804</xdr:rowOff>
    </xdr:from>
    <xdr:ext cx="534377" cy="259045"/>
    <xdr:sp macro="" textlink="">
      <xdr:nvSpPr>
        <xdr:cNvPr id="303" name="テキスト ボックス 302"/>
        <xdr:cNvSpPr txBox="1"/>
      </xdr:nvSpPr>
      <xdr:spPr>
        <a:xfrm>
          <a:off x="7594111" y="65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4" name="フローチャート : 判断 303"/>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44368</xdr:rowOff>
    </xdr:from>
    <xdr:ext cx="534377" cy="259045"/>
    <xdr:sp macro="" textlink="">
      <xdr:nvSpPr>
        <xdr:cNvPr id="305" name="テキスト ボックス 304"/>
        <xdr:cNvSpPr txBox="1"/>
      </xdr:nvSpPr>
      <xdr:spPr>
        <a:xfrm>
          <a:off x="6705111" y="65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62192</xdr:rowOff>
    </xdr:from>
    <xdr:to>
      <xdr:col>15</xdr:col>
      <xdr:colOff>231775</xdr:colOff>
      <xdr:row>34</xdr:row>
      <xdr:rowOff>163792</xdr:rowOff>
    </xdr:to>
    <xdr:sp macro="" textlink="">
      <xdr:nvSpPr>
        <xdr:cNvPr id="311" name="円/楕円 310"/>
        <xdr:cNvSpPr/>
      </xdr:nvSpPr>
      <xdr:spPr>
        <a:xfrm>
          <a:off x="10426700" y="58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85069</xdr:rowOff>
    </xdr:from>
    <xdr:ext cx="599010" cy="259045"/>
    <xdr:sp macro="" textlink="">
      <xdr:nvSpPr>
        <xdr:cNvPr id="312" name="補助費等該当値テキスト"/>
        <xdr:cNvSpPr txBox="1"/>
      </xdr:nvSpPr>
      <xdr:spPr>
        <a:xfrm>
          <a:off x="10528300" y="574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153,505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91323</xdr:rowOff>
    </xdr:from>
    <xdr:to>
      <xdr:col>14</xdr:col>
      <xdr:colOff>79375</xdr:colOff>
      <xdr:row>35</xdr:row>
      <xdr:rowOff>21473</xdr:rowOff>
    </xdr:to>
    <xdr:sp macro="" textlink="">
      <xdr:nvSpPr>
        <xdr:cNvPr id="313" name="円/楕円 312"/>
        <xdr:cNvSpPr/>
      </xdr:nvSpPr>
      <xdr:spPr>
        <a:xfrm>
          <a:off x="9588500" y="59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38000</xdr:rowOff>
    </xdr:from>
    <xdr:ext cx="599010" cy="259045"/>
    <xdr:sp macro="" textlink="">
      <xdr:nvSpPr>
        <xdr:cNvPr id="314" name="テキスト ボックス 313"/>
        <xdr:cNvSpPr txBox="1"/>
      </xdr:nvSpPr>
      <xdr:spPr>
        <a:xfrm>
          <a:off x="9339794" y="569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149,682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3571</xdr:rowOff>
    </xdr:from>
    <xdr:to>
      <xdr:col>12</xdr:col>
      <xdr:colOff>561975</xdr:colOff>
      <xdr:row>35</xdr:row>
      <xdr:rowOff>105171</xdr:rowOff>
    </xdr:to>
    <xdr:sp macro="" textlink="">
      <xdr:nvSpPr>
        <xdr:cNvPr id="315" name="円/楕円 314"/>
        <xdr:cNvSpPr/>
      </xdr:nvSpPr>
      <xdr:spPr>
        <a:xfrm>
          <a:off x="8699500" y="60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121698</xdr:rowOff>
    </xdr:from>
    <xdr:ext cx="599010" cy="259045"/>
    <xdr:sp macro="" textlink="">
      <xdr:nvSpPr>
        <xdr:cNvPr id="316" name="テキスト ボックス 315"/>
        <xdr:cNvSpPr txBox="1"/>
      </xdr:nvSpPr>
      <xdr:spPr>
        <a:xfrm>
          <a:off x="8450794" y="577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138,698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28534</xdr:rowOff>
    </xdr:from>
    <xdr:to>
      <xdr:col>11</xdr:col>
      <xdr:colOff>358775</xdr:colOff>
      <xdr:row>35</xdr:row>
      <xdr:rowOff>130134</xdr:rowOff>
    </xdr:to>
    <xdr:sp macro="" textlink="">
      <xdr:nvSpPr>
        <xdr:cNvPr id="317" name="円/楕円 316"/>
        <xdr:cNvSpPr/>
      </xdr:nvSpPr>
      <xdr:spPr>
        <a:xfrm>
          <a:off x="7810500" y="60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146661</xdr:rowOff>
    </xdr:from>
    <xdr:ext cx="599010" cy="259045"/>
    <xdr:sp macro="" textlink="">
      <xdr:nvSpPr>
        <xdr:cNvPr id="318" name="テキスト ボックス 317"/>
        <xdr:cNvSpPr txBox="1"/>
      </xdr:nvSpPr>
      <xdr:spPr>
        <a:xfrm>
          <a:off x="7561794" y="580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135,422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34973</xdr:rowOff>
    </xdr:from>
    <xdr:to>
      <xdr:col>10</xdr:col>
      <xdr:colOff>155575</xdr:colOff>
      <xdr:row>35</xdr:row>
      <xdr:rowOff>136573</xdr:rowOff>
    </xdr:to>
    <xdr:sp macro="" textlink="">
      <xdr:nvSpPr>
        <xdr:cNvPr id="319" name="円/楕円 318"/>
        <xdr:cNvSpPr/>
      </xdr:nvSpPr>
      <xdr:spPr>
        <a:xfrm>
          <a:off x="6921500" y="6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153100</xdr:rowOff>
    </xdr:from>
    <xdr:ext cx="599010" cy="259045"/>
    <xdr:sp macro="" textlink="">
      <xdr:nvSpPr>
        <xdr:cNvPr id="320" name="テキスト ボックス 319"/>
        <xdr:cNvSpPr txBox="1"/>
      </xdr:nvSpPr>
      <xdr:spPr>
        <a:xfrm>
          <a:off x="6672794" y="581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2" name="直線コネクタ 341"/>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3"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4" name="直線コネクタ 343"/>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5"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6" name="直線コネクタ 345"/>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14684</xdr:rowOff>
    </xdr:from>
    <xdr:to>
      <xdr:col>15</xdr:col>
      <xdr:colOff>180975</xdr:colOff>
      <xdr:row>56</xdr:row>
      <xdr:rowOff>30754</xdr:rowOff>
    </xdr:to>
    <xdr:cxnSp macro="">
      <xdr:nvCxnSpPr>
        <xdr:cNvPr id="347" name="直線コネクタ 346"/>
        <xdr:cNvCxnSpPr/>
      </xdr:nvCxnSpPr>
      <xdr:spPr>
        <a:xfrm flipV="1">
          <a:off x="9639300" y="9615884"/>
          <a:ext cx="8382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139862</xdr:rowOff>
    </xdr:from>
    <xdr:ext cx="534377" cy="259045"/>
    <xdr:sp macro="" textlink="">
      <xdr:nvSpPr>
        <xdr:cNvPr id="348" name="普通建設事業費平均値テキスト"/>
        <xdr:cNvSpPr txBox="1"/>
      </xdr:nvSpPr>
      <xdr:spPr>
        <a:xfrm>
          <a:off x="10528300" y="956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49" name="フローチャート : 判断 348"/>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133354</xdr:rowOff>
    </xdr:from>
    <xdr:to>
      <xdr:col>14</xdr:col>
      <xdr:colOff>28575</xdr:colOff>
      <xdr:row>56</xdr:row>
      <xdr:rowOff>30754</xdr:rowOff>
    </xdr:to>
    <xdr:cxnSp macro="">
      <xdr:nvCxnSpPr>
        <xdr:cNvPr id="350" name="直線コネクタ 349"/>
        <xdr:cNvCxnSpPr/>
      </xdr:nvCxnSpPr>
      <xdr:spPr>
        <a:xfrm>
          <a:off x="8750300" y="9563104"/>
          <a:ext cx="889000" cy="6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1" name="フローチャート : 判断 350"/>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2" name="テキスト ボックス 351"/>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133354</xdr:rowOff>
    </xdr:from>
    <xdr:to>
      <xdr:col>12</xdr:col>
      <xdr:colOff>511175</xdr:colOff>
      <xdr:row>56</xdr:row>
      <xdr:rowOff>132065</xdr:rowOff>
    </xdr:to>
    <xdr:cxnSp macro="">
      <xdr:nvCxnSpPr>
        <xdr:cNvPr id="353" name="直線コネクタ 352"/>
        <xdr:cNvCxnSpPr/>
      </xdr:nvCxnSpPr>
      <xdr:spPr>
        <a:xfrm flipV="1">
          <a:off x="7861300" y="9563104"/>
          <a:ext cx="889000" cy="17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4" name="フローチャート : 判断 353"/>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5" name="テキスト ボックス 354"/>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78764</xdr:rowOff>
    </xdr:from>
    <xdr:to>
      <xdr:col>11</xdr:col>
      <xdr:colOff>307975</xdr:colOff>
      <xdr:row>56</xdr:row>
      <xdr:rowOff>132065</xdr:rowOff>
    </xdr:to>
    <xdr:cxnSp macro="">
      <xdr:nvCxnSpPr>
        <xdr:cNvPr id="356" name="直線コネクタ 355"/>
        <xdr:cNvCxnSpPr/>
      </xdr:nvCxnSpPr>
      <xdr:spPr>
        <a:xfrm>
          <a:off x="6972300" y="9679964"/>
          <a:ext cx="889000" cy="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7" name="フローチャート : 判断 356"/>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58" name="テキスト ボックス 357"/>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59" name="フローチャート : 判断 358"/>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0" name="テキスト ボックス 359"/>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135334</xdr:rowOff>
    </xdr:from>
    <xdr:to>
      <xdr:col>15</xdr:col>
      <xdr:colOff>231775</xdr:colOff>
      <xdr:row>56</xdr:row>
      <xdr:rowOff>65484</xdr:rowOff>
    </xdr:to>
    <xdr:sp macro="" textlink="">
      <xdr:nvSpPr>
        <xdr:cNvPr id="366" name="円/楕円 365"/>
        <xdr:cNvSpPr/>
      </xdr:nvSpPr>
      <xdr:spPr>
        <a:xfrm>
          <a:off x="10426700" y="95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158211</xdr:rowOff>
    </xdr:from>
    <xdr:ext cx="599010" cy="259045"/>
    <xdr:sp macro="" textlink="">
      <xdr:nvSpPr>
        <xdr:cNvPr id="367" name="普通建設事業費該当値テキスト"/>
        <xdr:cNvSpPr txBox="1"/>
      </xdr:nvSpPr>
      <xdr:spPr>
        <a:xfrm>
          <a:off x="10528300" y="941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102,344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151404</xdr:rowOff>
    </xdr:from>
    <xdr:to>
      <xdr:col>14</xdr:col>
      <xdr:colOff>79375</xdr:colOff>
      <xdr:row>56</xdr:row>
      <xdr:rowOff>81554</xdr:rowOff>
    </xdr:to>
    <xdr:sp macro="" textlink="">
      <xdr:nvSpPr>
        <xdr:cNvPr id="368" name="円/楕円 367"/>
        <xdr:cNvSpPr/>
      </xdr:nvSpPr>
      <xdr:spPr>
        <a:xfrm>
          <a:off x="9588500" y="95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72681</xdr:rowOff>
    </xdr:from>
    <xdr:ext cx="534377" cy="259045"/>
    <xdr:sp macro="" textlink="">
      <xdr:nvSpPr>
        <xdr:cNvPr id="369" name="テキスト ボックス 368"/>
        <xdr:cNvSpPr txBox="1"/>
      </xdr:nvSpPr>
      <xdr:spPr>
        <a:xfrm>
          <a:off x="9372111" y="96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82554</xdr:rowOff>
    </xdr:from>
    <xdr:to>
      <xdr:col>12</xdr:col>
      <xdr:colOff>561975</xdr:colOff>
      <xdr:row>56</xdr:row>
      <xdr:rowOff>12704</xdr:rowOff>
    </xdr:to>
    <xdr:sp macro="" textlink="">
      <xdr:nvSpPr>
        <xdr:cNvPr id="370" name="円/楕円 369"/>
        <xdr:cNvSpPr/>
      </xdr:nvSpPr>
      <xdr:spPr>
        <a:xfrm>
          <a:off x="8699500" y="951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3831</xdr:rowOff>
    </xdr:from>
    <xdr:ext cx="599010" cy="259045"/>
    <xdr:sp macro="" textlink="">
      <xdr:nvSpPr>
        <xdr:cNvPr id="371" name="テキスト ボックス 370"/>
        <xdr:cNvSpPr txBox="1"/>
      </xdr:nvSpPr>
      <xdr:spPr>
        <a:xfrm>
          <a:off x="8450794" y="96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113,888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81265</xdr:rowOff>
    </xdr:from>
    <xdr:to>
      <xdr:col>11</xdr:col>
      <xdr:colOff>358775</xdr:colOff>
      <xdr:row>57</xdr:row>
      <xdr:rowOff>11415</xdr:rowOff>
    </xdr:to>
    <xdr:sp macro="" textlink="">
      <xdr:nvSpPr>
        <xdr:cNvPr id="372" name="円/楕円 371"/>
        <xdr:cNvSpPr/>
      </xdr:nvSpPr>
      <xdr:spPr>
        <a:xfrm>
          <a:off x="7810500" y="968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2542</xdr:rowOff>
    </xdr:from>
    <xdr:ext cx="534377" cy="259045"/>
    <xdr:sp macro="" textlink="">
      <xdr:nvSpPr>
        <xdr:cNvPr id="373" name="テキスト ボックス 372"/>
        <xdr:cNvSpPr txBox="1"/>
      </xdr:nvSpPr>
      <xdr:spPr>
        <a:xfrm>
          <a:off x="7594111" y="977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27964</xdr:rowOff>
    </xdr:from>
    <xdr:to>
      <xdr:col>10</xdr:col>
      <xdr:colOff>155575</xdr:colOff>
      <xdr:row>56</xdr:row>
      <xdr:rowOff>129564</xdr:rowOff>
    </xdr:to>
    <xdr:sp macro="" textlink="">
      <xdr:nvSpPr>
        <xdr:cNvPr id="374" name="円/楕円 373"/>
        <xdr:cNvSpPr/>
      </xdr:nvSpPr>
      <xdr:spPr>
        <a:xfrm>
          <a:off x="6921500" y="96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120691</xdr:rowOff>
    </xdr:from>
    <xdr:ext cx="534377" cy="259045"/>
    <xdr:sp macro="" textlink="">
      <xdr:nvSpPr>
        <xdr:cNvPr id="375" name="テキスト ボックス 374"/>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399" name="直線コネクタ 398"/>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0"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1" name="直線コネクタ 400"/>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2"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3" name="直線コネクタ 402"/>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157594</xdr:rowOff>
    </xdr:from>
    <xdr:to>
      <xdr:col>15</xdr:col>
      <xdr:colOff>180975</xdr:colOff>
      <xdr:row>75</xdr:row>
      <xdr:rowOff>119761</xdr:rowOff>
    </xdr:to>
    <xdr:cxnSp macro="">
      <xdr:nvCxnSpPr>
        <xdr:cNvPr id="404" name="直線コネクタ 403"/>
        <xdr:cNvCxnSpPr/>
      </xdr:nvCxnSpPr>
      <xdr:spPr>
        <a:xfrm>
          <a:off x="9639300" y="12844894"/>
          <a:ext cx="838200" cy="1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50627</xdr:rowOff>
    </xdr:from>
    <xdr:ext cx="534377" cy="259045"/>
    <xdr:sp macro="" textlink="">
      <xdr:nvSpPr>
        <xdr:cNvPr id="405" name="普通建設事業費 （ うち新規整備　）平均値テキスト"/>
        <xdr:cNvSpPr txBox="1"/>
      </xdr:nvSpPr>
      <xdr:spPr>
        <a:xfrm>
          <a:off x="10528300" y="13080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6" name="フローチャート : 判断 405"/>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7" name="フローチャート : 判断 406"/>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90631</xdr:rowOff>
    </xdr:from>
    <xdr:ext cx="534377" cy="259045"/>
    <xdr:sp macro="" textlink="">
      <xdr:nvSpPr>
        <xdr:cNvPr id="408" name="テキスト ボックス 407"/>
        <xdr:cNvSpPr txBox="1"/>
      </xdr:nvSpPr>
      <xdr:spPr>
        <a:xfrm>
          <a:off x="9372111" y="131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68961</xdr:rowOff>
    </xdr:from>
    <xdr:to>
      <xdr:col>15</xdr:col>
      <xdr:colOff>231775</xdr:colOff>
      <xdr:row>75</xdr:row>
      <xdr:rowOff>170560</xdr:rowOff>
    </xdr:to>
    <xdr:sp macro="" textlink="">
      <xdr:nvSpPr>
        <xdr:cNvPr id="414" name="円/楕円 413"/>
        <xdr:cNvSpPr/>
      </xdr:nvSpPr>
      <xdr:spPr>
        <a:xfrm>
          <a:off x="10426700" y="12927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91838</xdr:rowOff>
    </xdr:from>
    <xdr:ext cx="534377" cy="259045"/>
    <xdr:sp macro="" textlink="">
      <xdr:nvSpPr>
        <xdr:cNvPr id="415" name="普通建設事業費 （ うち新規整備　）該当値テキスト"/>
        <xdr:cNvSpPr txBox="1"/>
      </xdr:nvSpPr>
      <xdr:spPr>
        <a:xfrm>
          <a:off x="10528300" y="1277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106794</xdr:rowOff>
    </xdr:from>
    <xdr:to>
      <xdr:col>14</xdr:col>
      <xdr:colOff>79375</xdr:colOff>
      <xdr:row>75</xdr:row>
      <xdr:rowOff>36944</xdr:rowOff>
    </xdr:to>
    <xdr:sp macro="" textlink="">
      <xdr:nvSpPr>
        <xdr:cNvPr id="416" name="円/楕円 415"/>
        <xdr:cNvSpPr/>
      </xdr:nvSpPr>
      <xdr:spPr>
        <a:xfrm>
          <a:off x="9588500" y="127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53471</xdr:rowOff>
    </xdr:from>
    <xdr:ext cx="534377" cy="259045"/>
    <xdr:sp macro="" textlink="">
      <xdr:nvSpPr>
        <xdr:cNvPr id="417" name="テキスト ボックス 416"/>
        <xdr:cNvSpPr txBox="1"/>
      </xdr:nvSpPr>
      <xdr:spPr>
        <a:xfrm>
          <a:off x="9372111" y="125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28" name="直線コネクタ 42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29" name="テキスト ボックス 42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1" name="テキスト ボックス 43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2" name="直線コネクタ 43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3" name="テキスト ボックス 43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7" name="直線コネクタ 436"/>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38"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39" name="直線コネクタ 438"/>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0"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1" name="直線コネクタ 440"/>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45510</xdr:rowOff>
    </xdr:from>
    <xdr:to>
      <xdr:col>15</xdr:col>
      <xdr:colOff>180975</xdr:colOff>
      <xdr:row>97</xdr:row>
      <xdr:rowOff>87111</xdr:rowOff>
    </xdr:to>
    <xdr:cxnSp macro="">
      <xdr:nvCxnSpPr>
        <xdr:cNvPr id="442" name="直線コネクタ 441"/>
        <xdr:cNvCxnSpPr/>
      </xdr:nvCxnSpPr>
      <xdr:spPr>
        <a:xfrm flipV="1">
          <a:off x="9639300" y="16676160"/>
          <a:ext cx="838200" cy="4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3"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4" name="フローチャート : 判断 443"/>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5" name="フローチャート : 判断 444"/>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6" name="テキスト ボックス 445"/>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166160</xdr:rowOff>
    </xdr:from>
    <xdr:to>
      <xdr:col>15</xdr:col>
      <xdr:colOff>231775</xdr:colOff>
      <xdr:row>97</xdr:row>
      <xdr:rowOff>96310</xdr:rowOff>
    </xdr:to>
    <xdr:sp macro="" textlink="">
      <xdr:nvSpPr>
        <xdr:cNvPr id="452" name="円/楕円 451"/>
        <xdr:cNvSpPr/>
      </xdr:nvSpPr>
      <xdr:spPr>
        <a:xfrm>
          <a:off x="10426700" y="166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144587</xdr:rowOff>
    </xdr:from>
    <xdr:ext cx="534377" cy="259045"/>
    <xdr:sp macro="" textlink="">
      <xdr:nvSpPr>
        <xdr:cNvPr id="453" name="普通建設事業費 （ うち更新整備　）該当値テキスト"/>
        <xdr:cNvSpPr txBox="1"/>
      </xdr:nvSpPr>
      <xdr:spPr>
        <a:xfrm>
          <a:off x="10528300" y="1660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36311</xdr:rowOff>
    </xdr:from>
    <xdr:to>
      <xdr:col>14</xdr:col>
      <xdr:colOff>79375</xdr:colOff>
      <xdr:row>97</xdr:row>
      <xdr:rowOff>137911</xdr:rowOff>
    </xdr:to>
    <xdr:sp macro="" textlink="">
      <xdr:nvSpPr>
        <xdr:cNvPr id="454" name="円/楕円 453"/>
        <xdr:cNvSpPr/>
      </xdr:nvSpPr>
      <xdr:spPr>
        <a:xfrm>
          <a:off x="9588500" y="166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129038</xdr:rowOff>
    </xdr:from>
    <xdr:ext cx="534377" cy="259045"/>
    <xdr:sp macro="" textlink="">
      <xdr:nvSpPr>
        <xdr:cNvPr id="455" name="テキスト ボックス 454"/>
        <xdr:cNvSpPr txBox="1"/>
      </xdr:nvSpPr>
      <xdr:spPr>
        <a:xfrm>
          <a:off x="9372111" y="167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79" name="直線コネクタ 478"/>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2"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3" name="直線コネクタ 482"/>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92266</xdr:rowOff>
    </xdr:from>
    <xdr:to>
      <xdr:col>23</xdr:col>
      <xdr:colOff>517525</xdr:colOff>
      <xdr:row>38</xdr:row>
      <xdr:rowOff>98437</xdr:rowOff>
    </xdr:to>
    <xdr:cxnSp macro="">
      <xdr:nvCxnSpPr>
        <xdr:cNvPr id="484" name="直線コネクタ 483"/>
        <xdr:cNvCxnSpPr/>
      </xdr:nvCxnSpPr>
      <xdr:spPr>
        <a:xfrm flipV="1">
          <a:off x="15481300" y="6607366"/>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5"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6" name="フローチャート : 判断 485"/>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98437</xdr:rowOff>
    </xdr:from>
    <xdr:to>
      <xdr:col>22</xdr:col>
      <xdr:colOff>365125</xdr:colOff>
      <xdr:row>38</xdr:row>
      <xdr:rowOff>134214</xdr:rowOff>
    </xdr:to>
    <xdr:cxnSp macro="">
      <xdr:nvCxnSpPr>
        <xdr:cNvPr id="487" name="直線コネクタ 486"/>
        <xdr:cNvCxnSpPr/>
      </xdr:nvCxnSpPr>
      <xdr:spPr>
        <a:xfrm flipV="1">
          <a:off x="14592300" y="6613537"/>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88" name="フローチャート : 判断 487"/>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89" name="テキスト ボックス 488"/>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134214</xdr:rowOff>
    </xdr:from>
    <xdr:to>
      <xdr:col>21</xdr:col>
      <xdr:colOff>161925</xdr:colOff>
      <xdr:row>39</xdr:row>
      <xdr:rowOff>30467</xdr:rowOff>
    </xdr:to>
    <xdr:cxnSp macro="">
      <xdr:nvCxnSpPr>
        <xdr:cNvPr id="490" name="直線コネクタ 489"/>
        <xdr:cNvCxnSpPr/>
      </xdr:nvCxnSpPr>
      <xdr:spPr>
        <a:xfrm flipV="1">
          <a:off x="13703300" y="6649314"/>
          <a:ext cx="889000" cy="6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1" name="フローチャート : 判断 490"/>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2" name="テキスト ボックス 491"/>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111316</xdr:rowOff>
    </xdr:from>
    <xdr:to>
      <xdr:col>19</xdr:col>
      <xdr:colOff>644525</xdr:colOff>
      <xdr:row>39</xdr:row>
      <xdr:rowOff>30467</xdr:rowOff>
    </xdr:to>
    <xdr:cxnSp macro="">
      <xdr:nvCxnSpPr>
        <xdr:cNvPr id="493" name="直線コネクタ 492"/>
        <xdr:cNvCxnSpPr/>
      </xdr:nvCxnSpPr>
      <xdr:spPr>
        <a:xfrm>
          <a:off x="12814300" y="6454966"/>
          <a:ext cx="889000" cy="26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4" name="フローチャート : 判断 493"/>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5" name="テキスト ボックス 494"/>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6" name="フローチャート : 判断 495"/>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7" name="テキスト ボックス 496"/>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41466</xdr:rowOff>
    </xdr:from>
    <xdr:to>
      <xdr:col>23</xdr:col>
      <xdr:colOff>568325</xdr:colOff>
      <xdr:row>38</xdr:row>
      <xdr:rowOff>143066</xdr:rowOff>
    </xdr:to>
    <xdr:sp macro="" textlink="">
      <xdr:nvSpPr>
        <xdr:cNvPr id="503" name="円/楕円 502"/>
        <xdr:cNvSpPr/>
      </xdr:nvSpPr>
      <xdr:spPr>
        <a:xfrm>
          <a:off x="16268700" y="6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152062</xdr:rowOff>
    </xdr:from>
    <xdr:ext cx="469744" cy="259045"/>
    <xdr:sp macro="" textlink="">
      <xdr:nvSpPr>
        <xdr:cNvPr id="504" name="災害復旧事業費該当値テキスト"/>
        <xdr:cNvSpPr txBox="1"/>
      </xdr:nvSpPr>
      <xdr:spPr>
        <a:xfrm>
          <a:off x="16370300" y="64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47637</xdr:rowOff>
    </xdr:from>
    <xdr:to>
      <xdr:col>22</xdr:col>
      <xdr:colOff>415925</xdr:colOff>
      <xdr:row>38</xdr:row>
      <xdr:rowOff>149237</xdr:rowOff>
    </xdr:to>
    <xdr:sp macro="" textlink="">
      <xdr:nvSpPr>
        <xdr:cNvPr id="505" name="円/楕円 504"/>
        <xdr:cNvSpPr/>
      </xdr:nvSpPr>
      <xdr:spPr>
        <a:xfrm>
          <a:off x="15430500" y="65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140364</xdr:rowOff>
    </xdr:from>
    <xdr:ext cx="469744" cy="259045"/>
    <xdr:sp macro="" textlink="">
      <xdr:nvSpPr>
        <xdr:cNvPr id="506" name="テキスト ボックス 505"/>
        <xdr:cNvSpPr txBox="1"/>
      </xdr:nvSpPr>
      <xdr:spPr>
        <a:xfrm>
          <a:off x="15246427" y="665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83414</xdr:rowOff>
    </xdr:from>
    <xdr:to>
      <xdr:col>21</xdr:col>
      <xdr:colOff>212725</xdr:colOff>
      <xdr:row>39</xdr:row>
      <xdr:rowOff>13564</xdr:rowOff>
    </xdr:to>
    <xdr:sp macro="" textlink="">
      <xdr:nvSpPr>
        <xdr:cNvPr id="507" name="円/楕円 506"/>
        <xdr:cNvSpPr/>
      </xdr:nvSpPr>
      <xdr:spPr>
        <a:xfrm>
          <a:off x="14541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4691</xdr:rowOff>
    </xdr:from>
    <xdr:ext cx="469744" cy="259045"/>
    <xdr:sp macro="" textlink="">
      <xdr:nvSpPr>
        <xdr:cNvPr id="508" name="テキスト ボックス 507"/>
        <xdr:cNvSpPr txBox="1"/>
      </xdr:nvSpPr>
      <xdr:spPr>
        <a:xfrm>
          <a:off x="14357427" y="66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151117</xdr:rowOff>
    </xdr:from>
    <xdr:to>
      <xdr:col>20</xdr:col>
      <xdr:colOff>9525</xdr:colOff>
      <xdr:row>39</xdr:row>
      <xdr:rowOff>81267</xdr:rowOff>
    </xdr:to>
    <xdr:sp macro="" textlink="">
      <xdr:nvSpPr>
        <xdr:cNvPr id="509" name="円/楕円 508"/>
        <xdr:cNvSpPr/>
      </xdr:nvSpPr>
      <xdr:spPr>
        <a:xfrm>
          <a:off x="13652500" y="66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72394</xdr:rowOff>
    </xdr:from>
    <xdr:ext cx="378565" cy="259045"/>
    <xdr:sp macro="" textlink="">
      <xdr:nvSpPr>
        <xdr:cNvPr id="510" name="テキスト ボックス 509"/>
        <xdr:cNvSpPr txBox="1"/>
      </xdr:nvSpPr>
      <xdr:spPr>
        <a:xfrm>
          <a:off x="13514017" y="67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60516</xdr:rowOff>
    </xdr:from>
    <xdr:to>
      <xdr:col>18</xdr:col>
      <xdr:colOff>492125</xdr:colOff>
      <xdr:row>37</xdr:row>
      <xdr:rowOff>162116</xdr:rowOff>
    </xdr:to>
    <xdr:sp macro="" textlink="">
      <xdr:nvSpPr>
        <xdr:cNvPr id="511" name="円/楕円 510"/>
        <xdr:cNvSpPr/>
      </xdr:nvSpPr>
      <xdr:spPr>
        <a:xfrm>
          <a:off x="12763500" y="6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153243</xdr:rowOff>
    </xdr:from>
    <xdr:ext cx="469744" cy="259045"/>
    <xdr:sp macro="" textlink="">
      <xdr:nvSpPr>
        <xdr:cNvPr id="512" name="テキスト ボックス 511"/>
        <xdr:cNvSpPr txBox="1"/>
      </xdr:nvSpPr>
      <xdr:spPr>
        <a:xfrm>
          <a:off x="12579427" y="64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0" name="テキスト ボックス 57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6" name="直線コネクタ 585"/>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7"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88" name="直線コネクタ 587"/>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89"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0" name="直線コネクタ 589"/>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120129</xdr:rowOff>
    </xdr:from>
    <xdr:to>
      <xdr:col>23</xdr:col>
      <xdr:colOff>517525</xdr:colOff>
      <xdr:row>74</xdr:row>
      <xdr:rowOff>8674</xdr:rowOff>
    </xdr:to>
    <xdr:cxnSp macro="">
      <xdr:nvCxnSpPr>
        <xdr:cNvPr id="591" name="直線コネクタ 590"/>
        <xdr:cNvCxnSpPr/>
      </xdr:nvCxnSpPr>
      <xdr:spPr>
        <a:xfrm>
          <a:off x="15481300" y="12635979"/>
          <a:ext cx="838200" cy="5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23372</xdr:rowOff>
    </xdr:from>
    <xdr:ext cx="534377" cy="259045"/>
    <xdr:sp macro="" textlink="">
      <xdr:nvSpPr>
        <xdr:cNvPr id="592" name="公債費平均値テキスト"/>
        <xdr:cNvSpPr txBox="1"/>
      </xdr:nvSpPr>
      <xdr:spPr>
        <a:xfrm>
          <a:off x="16370300" y="128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3" name="フローチャート : 判断 592"/>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57912</xdr:rowOff>
    </xdr:from>
    <xdr:to>
      <xdr:col>22</xdr:col>
      <xdr:colOff>365125</xdr:colOff>
      <xdr:row>73</xdr:row>
      <xdr:rowOff>120129</xdr:rowOff>
    </xdr:to>
    <xdr:cxnSp macro="">
      <xdr:nvCxnSpPr>
        <xdr:cNvPr id="594" name="直線コネクタ 593"/>
        <xdr:cNvCxnSpPr/>
      </xdr:nvCxnSpPr>
      <xdr:spPr>
        <a:xfrm>
          <a:off x="14592300" y="12573762"/>
          <a:ext cx="889000" cy="6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5" name="フローチャート : 判断 594"/>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119473</xdr:rowOff>
    </xdr:from>
    <xdr:ext cx="534377" cy="259045"/>
    <xdr:sp macro="" textlink="">
      <xdr:nvSpPr>
        <xdr:cNvPr id="596" name="テキスト ボックス 595"/>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148527</xdr:rowOff>
    </xdr:from>
    <xdr:to>
      <xdr:col>21</xdr:col>
      <xdr:colOff>161925</xdr:colOff>
      <xdr:row>73</xdr:row>
      <xdr:rowOff>57912</xdr:rowOff>
    </xdr:to>
    <xdr:cxnSp macro="">
      <xdr:nvCxnSpPr>
        <xdr:cNvPr id="597" name="直線コネクタ 596"/>
        <xdr:cNvCxnSpPr/>
      </xdr:nvCxnSpPr>
      <xdr:spPr>
        <a:xfrm>
          <a:off x="13703300" y="12492927"/>
          <a:ext cx="889000" cy="8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598" name="フローチャート : 判断 597"/>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100207</xdr:rowOff>
    </xdr:from>
    <xdr:ext cx="534377" cy="259045"/>
    <xdr:sp macro="" textlink="">
      <xdr:nvSpPr>
        <xdr:cNvPr id="599" name="テキスト ボックス 598"/>
        <xdr:cNvSpPr txBox="1"/>
      </xdr:nvSpPr>
      <xdr:spPr>
        <a:xfrm>
          <a:off x="14325111" y="129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104749</xdr:rowOff>
    </xdr:from>
    <xdr:to>
      <xdr:col>19</xdr:col>
      <xdr:colOff>644525</xdr:colOff>
      <xdr:row>72</xdr:row>
      <xdr:rowOff>148527</xdr:rowOff>
    </xdr:to>
    <xdr:cxnSp macro="">
      <xdr:nvCxnSpPr>
        <xdr:cNvPr id="600" name="直線コネクタ 599"/>
        <xdr:cNvCxnSpPr/>
      </xdr:nvCxnSpPr>
      <xdr:spPr>
        <a:xfrm>
          <a:off x="12814300" y="12277699"/>
          <a:ext cx="889000" cy="21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1" name="フローチャート : 判断 600"/>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96638</xdr:rowOff>
    </xdr:from>
    <xdr:ext cx="534377" cy="259045"/>
    <xdr:sp macro="" textlink="">
      <xdr:nvSpPr>
        <xdr:cNvPr id="602" name="テキスト ボックス 601"/>
        <xdr:cNvSpPr txBox="1"/>
      </xdr:nvSpPr>
      <xdr:spPr>
        <a:xfrm>
          <a:off x="13436111"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3" name="フローチャート : 判断 602"/>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84243</xdr:rowOff>
    </xdr:from>
    <xdr:ext cx="534377" cy="259045"/>
    <xdr:sp macro="" textlink="">
      <xdr:nvSpPr>
        <xdr:cNvPr id="604" name="テキスト ボックス 603"/>
        <xdr:cNvSpPr txBox="1"/>
      </xdr:nvSpPr>
      <xdr:spPr>
        <a:xfrm>
          <a:off x="12547111" y="129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129324</xdr:rowOff>
    </xdr:from>
    <xdr:to>
      <xdr:col>23</xdr:col>
      <xdr:colOff>568325</xdr:colOff>
      <xdr:row>74</xdr:row>
      <xdr:rowOff>59474</xdr:rowOff>
    </xdr:to>
    <xdr:sp macro="" textlink="">
      <xdr:nvSpPr>
        <xdr:cNvPr id="610" name="円/楕円 609"/>
        <xdr:cNvSpPr/>
      </xdr:nvSpPr>
      <xdr:spPr>
        <a:xfrm>
          <a:off x="16268700" y="126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152201</xdr:rowOff>
    </xdr:from>
    <xdr:ext cx="599010" cy="259045"/>
    <xdr:sp macro="" textlink="">
      <xdr:nvSpPr>
        <xdr:cNvPr id="611" name="公債費該当値テキスト"/>
        <xdr:cNvSpPr txBox="1"/>
      </xdr:nvSpPr>
      <xdr:spPr>
        <a:xfrm>
          <a:off x="16370300" y="1249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100,317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69329</xdr:rowOff>
    </xdr:from>
    <xdr:to>
      <xdr:col>22</xdr:col>
      <xdr:colOff>415925</xdr:colOff>
      <xdr:row>73</xdr:row>
      <xdr:rowOff>170929</xdr:rowOff>
    </xdr:to>
    <xdr:sp macro="" textlink="">
      <xdr:nvSpPr>
        <xdr:cNvPr id="612" name="円/楕円 611"/>
        <xdr:cNvSpPr/>
      </xdr:nvSpPr>
      <xdr:spPr>
        <a:xfrm>
          <a:off x="15430500" y="125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16006</xdr:rowOff>
    </xdr:from>
    <xdr:ext cx="599010" cy="259045"/>
    <xdr:sp macro="" textlink="">
      <xdr:nvSpPr>
        <xdr:cNvPr id="613" name="テキスト ボックス 612"/>
        <xdr:cNvSpPr txBox="1"/>
      </xdr:nvSpPr>
      <xdr:spPr>
        <a:xfrm>
          <a:off x="15181794" y="1236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7112</xdr:rowOff>
    </xdr:from>
    <xdr:to>
      <xdr:col>21</xdr:col>
      <xdr:colOff>212725</xdr:colOff>
      <xdr:row>73</xdr:row>
      <xdr:rowOff>108712</xdr:rowOff>
    </xdr:to>
    <xdr:sp macro="" textlink="">
      <xdr:nvSpPr>
        <xdr:cNvPr id="614" name="円/楕円 613"/>
        <xdr:cNvSpPr/>
      </xdr:nvSpPr>
      <xdr:spPr>
        <a:xfrm>
          <a:off x="14541500" y="125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125239</xdr:rowOff>
    </xdr:from>
    <xdr:ext cx="599010" cy="259045"/>
    <xdr:sp macro="" textlink="">
      <xdr:nvSpPr>
        <xdr:cNvPr id="615" name="テキスト ボックス 614"/>
        <xdr:cNvSpPr txBox="1"/>
      </xdr:nvSpPr>
      <xdr:spPr>
        <a:xfrm>
          <a:off x="14292794" y="122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97727</xdr:rowOff>
    </xdr:from>
    <xdr:to>
      <xdr:col>20</xdr:col>
      <xdr:colOff>9525</xdr:colOff>
      <xdr:row>73</xdr:row>
      <xdr:rowOff>27877</xdr:rowOff>
    </xdr:to>
    <xdr:sp macro="" textlink="">
      <xdr:nvSpPr>
        <xdr:cNvPr id="616" name="円/楕円 615"/>
        <xdr:cNvSpPr/>
      </xdr:nvSpPr>
      <xdr:spPr>
        <a:xfrm>
          <a:off x="13652500" y="1244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44404</xdr:rowOff>
    </xdr:from>
    <xdr:ext cx="599010" cy="259045"/>
    <xdr:sp macro="" textlink="">
      <xdr:nvSpPr>
        <xdr:cNvPr id="617" name="テキスト ボックス 616"/>
        <xdr:cNvSpPr txBox="1"/>
      </xdr:nvSpPr>
      <xdr:spPr>
        <a:xfrm>
          <a:off x="13403794" y="1221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116,305</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53949</xdr:rowOff>
    </xdr:from>
    <xdr:to>
      <xdr:col>18</xdr:col>
      <xdr:colOff>492125</xdr:colOff>
      <xdr:row>71</xdr:row>
      <xdr:rowOff>155549</xdr:rowOff>
    </xdr:to>
    <xdr:sp macro="" textlink="">
      <xdr:nvSpPr>
        <xdr:cNvPr id="618" name="円/楕円 617"/>
        <xdr:cNvSpPr/>
      </xdr:nvSpPr>
      <xdr:spPr>
        <a:xfrm>
          <a:off x="12763500" y="122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626</xdr:rowOff>
    </xdr:from>
    <xdr:ext cx="599010" cy="259045"/>
    <xdr:sp macro="" textlink="">
      <xdr:nvSpPr>
        <xdr:cNvPr id="619" name="テキスト ボックス 618"/>
        <xdr:cNvSpPr txBox="1"/>
      </xdr:nvSpPr>
      <xdr:spPr>
        <a:xfrm>
          <a:off x="12514794" y="1200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0" name="直線コネクタ 62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1" name="テキスト ボックス 63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2" name="直線コネクタ 63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3" name="テキスト ボックス 63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4" name="直線コネクタ 63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5" name="テキスト ボックス 63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6" name="直線コネクタ 63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7" name="テキスト ボックス 63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8" name="直線コネクタ 63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9" name="テキスト ボックス 63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0" name="直線コネクタ 63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1" name="テキスト ボックス 64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5" name="直線コネクタ 644"/>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6"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7" name="直線コネクタ 646"/>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48"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49" name="直線コネクタ 648"/>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20844</xdr:rowOff>
    </xdr:from>
    <xdr:to>
      <xdr:col>23</xdr:col>
      <xdr:colOff>517525</xdr:colOff>
      <xdr:row>99</xdr:row>
      <xdr:rowOff>77863</xdr:rowOff>
    </xdr:to>
    <xdr:cxnSp macro="">
      <xdr:nvCxnSpPr>
        <xdr:cNvPr id="650" name="直線コネクタ 649"/>
        <xdr:cNvCxnSpPr/>
      </xdr:nvCxnSpPr>
      <xdr:spPr>
        <a:xfrm>
          <a:off x="15481300" y="16994394"/>
          <a:ext cx="8382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1" name="積立金平均値テキスト"/>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2" name="フローチャート : 判断 651"/>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20844</xdr:rowOff>
    </xdr:from>
    <xdr:to>
      <xdr:col>22</xdr:col>
      <xdr:colOff>365125</xdr:colOff>
      <xdr:row>99</xdr:row>
      <xdr:rowOff>40994</xdr:rowOff>
    </xdr:to>
    <xdr:cxnSp macro="">
      <xdr:nvCxnSpPr>
        <xdr:cNvPr id="653" name="直線コネクタ 652"/>
        <xdr:cNvCxnSpPr/>
      </xdr:nvCxnSpPr>
      <xdr:spPr>
        <a:xfrm flipV="1">
          <a:off x="14592300" y="16994394"/>
          <a:ext cx="8890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4" name="フローチャート : 判断 653"/>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95797</xdr:rowOff>
    </xdr:from>
    <xdr:ext cx="534377" cy="259045"/>
    <xdr:sp macro="" textlink="">
      <xdr:nvSpPr>
        <xdr:cNvPr id="655" name="テキスト ボックス 654"/>
        <xdr:cNvSpPr txBox="1"/>
      </xdr:nvSpPr>
      <xdr:spPr>
        <a:xfrm>
          <a:off x="15214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149791</xdr:rowOff>
    </xdr:from>
    <xdr:to>
      <xdr:col>21</xdr:col>
      <xdr:colOff>161925</xdr:colOff>
      <xdr:row>99</xdr:row>
      <xdr:rowOff>40994</xdr:rowOff>
    </xdr:to>
    <xdr:cxnSp macro="">
      <xdr:nvCxnSpPr>
        <xdr:cNvPr id="656" name="直線コネクタ 655"/>
        <xdr:cNvCxnSpPr/>
      </xdr:nvCxnSpPr>
      <xdr:spPr>
        <a:xfrm>
          <a:off x="13703300" y="16780441"/>
          <a:ext cx="889000" cy="23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7" name="フローチャート : 判断 656"/>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160735</xdr:rowOff>
    </xdr:from>
    <xdr:ext cx="534377" cy="259045"/>
    <xdr:sp macro="" textlink="">
      <xdr:nvSpPr>
        <xdr:cNvPr id="658" name="テキスト ボックス 657"/>
        <xdr:cNvSpPr txBox="1"/>
      </xdr:nvSpPr>
      <xdr:spPr>
        <a:xfrm>
          <a:off x="14325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116644</xdr:rowOff>
    </xdr:from>
    <xdr:to>
      <xdr:col>19</xdr:col>
      <xdr:colOff>644525</xdr:colOff>
      <xdr:row>97</xdr:row>
      <xdr:rowOff>149791</xdr:rowOff>
    </xdr:to>
    <xdr:cxnSp macro="">
      <xdr:nvCxnSpPr>
        <xdr:cNvPr id="659" name="直線コネクタ 658"/>
        <xdr:cNvCxnSpPr/>
      </xdr:nvCxnSpPr>
      <xdr:spPr>
        <a:xfrm>
          <a:off x="12814300" y="16747294"/>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0" name="フローチャート : 判断 659"/>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54126</xdr:rowOff>
    </xdr:from>
    <xdr:ext cx="534377" cy="259045"/>
    <xdr:sp macro="" textlink="">
      <xdr:nvSpPr>
        <xdr:cNvPr id="661" name="テキスト ボックス 660"/>
        <xdr:cNvSpPr txBox="1"/>
      </xdr:nvSpPr>
      <xdr:spPr>
        <a:xfrm>
          <a:off x="13436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2" name="フローチャート : 判断 661"/>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3" name="テキスト ボックス 662"/>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27063</xdr:rowOff>
    </xdr:from>
    <xdr:to>
      <xdr:col>23</xdr:col>
      <xdr:colOff>568325</xdr:colOff>
      <xdr:row>99</xdr:row>
      <xdr:rowOff>128663</xdr:rowOff>
    </xdr:to>
    <xdr:sp macro="" textlink="">
      <xdr:nvSpPr>
        <xdr:cNvPr id="669" name="円/楕円 668"/>
        <xdr:cNvSpPr/>
      </xdr:nvSpPr>
      <xdr:spPr>
        <a:xfrm>
          <a:off x="16268700" y="170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113440</xdr:rowOff>
    </xdr:from>
    <xdr:ext cx="469744" cy="259045"/>
    <xdr:sp macro="" textlink="">
      <xdr:nvSpPr>
        <xdr:cNvPr id="670" name="積立金該当値テキスト"/>
        <xdr:cNvSpPr txBox="1"/>
      </xdr:nvSpPr>
      <xdr:spPr>
        <a:xfrm>
          <a:off x="16370300" y="1691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141494</xdr:rowOff>
    </xdr:from>
    <xdr:to>
      <xdr:col>22</xdr:col>
      <xdr:colOff>415925</xdr:colOff>
      <xdr:row>99</xdr:row>
      <xdr:rowOff>71644</xdr:rowOff>
    </xdr:to>
    <xdr:sp macro="" textlink="">
      <xdr:nvSpPr>
        <xdr:cNvPr id="671" name="円/楕円 670"/>
        <xdr:cNvSpPr/>
      </xdr:nvSpPr>
      <xdr:spPr>
        <a:xfrm>
          <a:off x="15430500" y="169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62771</xdr:rowOff>
    </xdr:from>
    <xdr:ext cx="469744" cy="259045"/>
    <xdr:sp macro="" textlink="">
      <xdr:nvSpPr>
        <xdr:cNvPr id="672" name="テキスト ボックス 671"/>
        <xdr:cNvSpPr txBox="1"/>
      </xdr:nvSpPr>
      <xdr:spPr>
        <a:xfrm>
          <a:off x="15246427" y="1703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161644</xdr:rowOff>
    </xdr:from>
    <xdr:to>
      <xdr:col>21</xdr:col>
      <xdr:colOff>212725</xdr:colOff>
      <xdr:row>99</xdr:row>
      <xdr:rowOff>91794</xdr:rowOff>
    </xdr:to>
    <xdr:sp macro="" textlink="">
      <xdr:nvSpPr>
        <xdr:cNvPr id="673" name="円/楕円 672"/>
        <xdr:cNvSpPr/>
      </xdr:nvSpPr>
      <xdr:spPr>
        <a:xfrm>
          <a:off x="14541500" y="169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82921</xdr:rowOff>
    </xdr:from>
    <xdr:ext cx="469744" cy="259045"/>
    <xdr:sp macro="" textlink="">
      <xdr:nvSpPr>
        <xdr:cNvPr id="674" name="テキスト ボックス 673"/>
        <xdr:cNvSpPr txBox="1"/>
      </xdr:nvSpPr>
      <xdr:spPr>
        <a:xfrm>
          <a:off x="14357427" y="1705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98991</xdr:rowOff>
    </xdr:from>
    <xdr:to>
      <xdr:col>20</xdr:col>
      <xdr:colOff>9525</xdr:colOff>
      <xdr:row>98</xdr:row>
      <xdr:rowOff>29141</xdr:rowOff>
    </xdr:to>
    <xdr:sp macro="" textlink="">
      <xdr:nvSpPr>
        <xdr:cNvPr id="675" name="円/楕円 674"/>
        <xdr:cNvSpPr/>
      </xdr:nvSpPr>
      <xdr:spPr>
        <a:xfrm>
          <a:off x="13652500" y="167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20268</xdr:rowOff>
    </xdr:from>
    <xdr:ext cx="534377" cy="259045"/>
    <xdr:sp macro="" textlink="">
      <xdr:nvSpPr>
        <xdr:cNvPr id="676" name="テキスト ボックス 675"/>
        <xdr:cNvSpPr txBox="1"/>
      </xdr:nvSpPr>
      <xdr:spPr>
        <a:xfrm>
          <a:off x="13436111" y="168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65844</xdr:rowOff>
    </xdr:from>
    <xdr:to>
      <xdr:col>18</xdr:col>
      <xdr:colOff>492125</xdr:colOff>
      <xdr:row>97</xdr:row>
      <xdr:rowOff>167444</xdr:rowOff>
    </xdr:to>
    <xdr:sp macro="" textlink="">
      <xdr:nvSpPr>
        <xdr:cNvPr id="677" name="円/楕円 676"/>
        <xdr:cNvSpPr/>
      </xdr:nvSpPr>
      <xdr:spPr>
        <a:xfrm>
          <a:off x="12763500" y="166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158571</xdr:rowOff>
    </xdr:from>
    <xdr:ext cx="534377" cy="259045"/>
    <xdr:sp macro="" textlink="">
      <xdr:nvSpPr>
        <xdr:cNvPr id="678" name="テキスト ボックス 677"/>
        <xdr:cNvSpPr txBox="1"/>
      </xdr:nvSpPr>
      <xdr:spPr>
        <a:xfrm>
          <a:off x="12547111" y="167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4" name="テキスト ボックス 69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6" name="テキスト ボックス 69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2" name="直線コネクタ 701"/>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5"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6" name="直線コネクタ 705"/>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7" name="直線コネクタ 70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08"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09" name="フローチャート : 判断 708"/>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0" name="直線コネクタ 70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1" name="フローチャート : 判断 710"/>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55897</xdr:rowOff>
    </xdr:from>
    <xdr:ext cx="469744" cy="259045"/>
    <xdr:sp macro="" textlink="">
      <xdr:nvSpPr>
        <xdr:cNvPr id="712" name="テキスト ボックス 711"/>
        <xdr:cNvSpPr txBox="1"/>
      </xdr:nvSpPr>
      <xdr:spPr>
        <a:xfrm>
          <a:off x="21088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3" name="直線コネクタ 71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4" name="フローチャート : 判断 713"/>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151274</xdr:rowOff>
    </xdr:from>
    <xdr:ext cx="469744" cy="259045"/>
    <xdr:sp macro="" textlink="">
      <xdr:nvSpPr>
        <xdr:cNvPr id="715" name="テキスト ボックス 714"/>
        <xdr:cNvSpPr txBox="1"/>
      </xdr:nvSpPr>
      <xdr:spPr>
        <a:xfrm>
          <a:off x="20199427" y="6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6" name="直線コネクタ 71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7" name="フローチャート : 判断 716"/>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162577</xdr:rowOff>
    </xdr:from>
    <xdr:ext cx="469744" cy="259045"/>
    <xdr:sp macro="" textlink="">
      <xdr:nvSpPr>
        <xdr:cNvPr id="718" name="テキスト ボックス 717"/>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19" name="フローチャート : 判断 718"/>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33037</xdr:rowOff>
    </xdr:from>
    <xdr:ext cx="469744" cy="259045"/>
    <xdr:sp macro="" textlink="">
      <xdr:nvSpPr>
        <xdr:cNvPr id="720" name="テキスト ボックス 719"/>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6" name="円/楕円 72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8" name="円/楕円 72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9" name="テキスト ボックス 72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0" name="円/楕円 72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1" name="テキスト ボックス 73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2" name="円/楕円 73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3" name="テキスト ボックス 73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4" name="円/楕円 73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5" name="テキスト ボックス 73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7" name="テキスト ボックス 74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7" name="直線コネクタ 756"/>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9" name="直線コネクタ 75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0"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1" name="直線コネクタ 760"/>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112908</xdr:rowOff>
    </xdr:from>
    <xdr:to>
      <xdr:col>32</xdr:col>
      <xdr:colOff>187325</xdr:colOff>
      <xdr:row>58</xdr:row>
      <xdr:rowOff>113365</xdr:rowOff>
    </xdr:to>
    <xdr:cxnSp macro="">
      <xdr:nvCxnSpPr>
        <xdr:cNvPr id="762" name="直線コネクタ 761"/>
        <xdr:cNvCxnSpPr/>
      </xdr:nvCxnSpPr>
      <xdr:spPr>
        <a:xfrm flipV="1">
          <a:off x="21323300" y="1005700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3"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4" name="フローチャート : 判断 763"/>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113365</xdr:rowOff>
    </xdr:from>
    <xdr:to>
      <xdr:col>31</xdr:col>
      <xdr:colOff>34925</xdr:colOff>
      <xdr:row>58</xdr:row>
      <xdr:rowOff>113777</xdr:rowOff>
    </xdr:to>
    <xdr:cxnSp macro="">
      <xdr:nvCxnSpPr>
        <xdr:cNvPr id="765" name="直線コネクタ 764"/>
        <xdr:cNvCxnSpPr/>
      </xdr:nvCxnSpPr>
      <xdr:spPr>
        <a:xfrm flipV="1">
          <a:off x="20434300" y="10057465"/>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6" name="フローチャート : 判断 765"/>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7" name="テキスト ボックス 766"/>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113777</xdr:rowOff>
    </xdr:from>
    <xdr:to>
      <xdr:col>29</xdr:col>
      <xdr:colOff>517525</xdr:colOff>
      <xdr:row>58</xdr:row>
      <xdr:rowOff>113960</xdr:rowOff>
    </xdr:to>
    <xdr:cxnSp macro="">
      <xdr:nvCxnSpPr>
        <xdr:cNvPr id="768" name="直線コネクタ 767"/>
        <xdr:cNvCxnSpPr/>
      </xdr:nvCxnSpPr>
      <xdr:spPr>
        <a:xfrm flipV="1">
          <a:off x="19545300" y="1005787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69" name="フローチャート : 判断 768"/>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0" name="テキスト ボックス 769"/>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113960</xdr:rowOff>
    </xdr:from>
    <xdr:to>
      <xdr:col>28</xdr:col>
      <xdr:colOff>314325</xdr:colOff>
      <xdr:row>58</xdr:row>
      <xdr:rowOff>113960</xdr:rowOff>
    </xdr:to>
    <xdr:cxnSp macro="">
      <xdr:nvCxnSpPr>
        <xdr:cNvPr id="771" name="直線コネクタ 770"/>
        <xdr:cNvCxnSpPr/>
      </xdr:nvCxnSpPr>
      <xdr:spPr>
        <a:xfrm>
          <a:off x="18656300" y="10058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2" name="フローチャート : 判断 771"/>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3" name="テキスト ボックス 772"/>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4" name="フローチャート : 判断 773"/>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5" name="テキスト ボックス 774"/>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62108</xdr:rowOff>
    </xdr:from>
    <xdr:to>
      <xdr:col>32</xdr:col>
      <xdr:colOff>238125</xdr:colOff>
      <xdr:row>58</xdr:row>
      <xdr:rowOff>163708</xdr:rowOff>
    </xdr:to>
    <xdr:sp macro="" textlink="">
      <xdr:nvSpPr>
        <xdr:cNvPr id="781" name="円/楕円 780"/>
        <xdr:cNvSpPr/>
      </xdr:nvSpPr>
      <xdr:spPr>
        <a:xfrm>
          <a:off x="22110700" y="100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148485</xdr:rowOff>
    </xdr:from>
    <xdr:ext cx="378565" cy="259045"/>
    <xdr:sp macro="" textlink="">
      <xdr:nvSpPr>
        <xdr:cNvPr id="782" name="貸付金該当値テキスト"/>
        <xdr:cNvSpPr txBox="1"/>
      </xdr:nvSpPr>
      <xdr:spPr>
        <a:xfrm>
          <a:off x="22212300" y="99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62565</xdr:rowOff>
    </xdr:from>
    <xdr:to>
      <xdr:col>31</xdr:col>
      <xdr:colOff>85725</xdr:colOff>
      <xdr:row>58</xdr:row>
      <xdr:rowOff>164165</xdr:rowOff>
    </xdr:to>
    <xdr:sp macro="" textlink="">
      <xdr:nvSpPr>
        <xdr:cNvPr id="783" name="円/楕円 782"/>
        <xdr:cNvSpPr/>
      </xdr:nvSpPr>
      <xdr:spPr>
        <a:xfrm>
          <a:off x="21272500" y="100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155292</xdr:rowOff>
    </xdr:from>
    <xdr:ext cx="378565" cy="259045"/>
    <xdr:sp macro="" textlink="">
      <xdr:nvSpPr>
        <xdr:cNvPr id="784" name="テキスト ボックス 783"/>
        <xdr:cNvSpPr txBox="1"/>
      </xdr:nvSpPr>
      <xdr:spPr>
        <a:xfrm>
          <a:off x="21134017" y="1009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62977</xdr:rowOff>
    </xdr:from>
    <xdr:to>
      <xdr:col>29</xdr:col>
      <xdr:colOff>568325</xdr:colOff>
      <xdr:row>58</xdr:row>
      <xdr:rowOff>164577</xdr:rowOff>
    </xdr:to>
    <xdr:sp macro="" textlink="">
      <xdr:nvSpPr>
        <xdr:cNvPr id="785" name="円/楕円 784"/>
        <xdr:cNvSpPr/>
      </xdr:nvSpPr>
      <xdr:spPr>
        <a:xfrm>
          <a:off x="203835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155704</xdr:rowOff>
    </xdr:from>
    <xdr:ext cx="378565" cy="259045"/>
    <xdr:sp macro="" textlink="">
      <xdr:nvSpPr>
        <xdr:cNvPr id="786" name="テキスト ボックス 785"/>
        <xdr:cNvSpPr txBox="1"/>
      </xdr:nvSpPr>
      <xdr:spPr>
        <a:xfrm>
          <a:off x="20245017" y="10099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63160</xdr:rowOff>
    </xdr:from>
    <xdr:to>
      <xdr:col>28</xdr:col>
      <xdr:colOff>365125</xdr:colOff>
      <xdr:row>58</xdr:row>
      <xdr:rowOff>164760</xdr:rowOff>
    </xdr:to>
    <xdr:sp macro="" textlink="">
      <xdr:nvSpPr>
        <xdr:cNvPr id="787" name="円/楕円 786"/>
        <xdr:cNvSpPr/>
      </xdr:nvSpPr>
      <xdr:spPr>
        <a:xfrm>
          <a:off x="19494500" y="10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155887</xdr:rowOff>
    </xdr:from>
    <xdr:ext cx="378565" cy="259045"/>
    <xdr:sp macro="" textlink="">
      <xdr:nvSpPr>
        <xdr:cNvPr id="788" name="テキスト ボックス 787"/>
        <xdr:cNvSpPr txBox="1"/>
      </xdr:nvSpPr>
      <xdr:spPr>
        <a:xfrm>
          <a:off x="19356017" y="1009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63160</xdr:rowOff>
    </xdr:from>
    <xdr:to>
      <xdr:col>27</xdr:col>
      <xdr:colOff>161925</xdr:colOff>
      <xdr:row>58</xdr:row>
      <xdr:rowOff>164760</xdr:rowOff>
    </xdr:to>
    <xdr:sp macro="" textlink="">
      <xdr:nvSpPr>
        <xdr:cNvPr id="789" name="円/楕円 788"/>
        <xdr:cNvSpPr/>
      </xdr:nvSpPr>
      <xdr:spPr>
        <a:xfrm>
          <a:off x="18605500" y="10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155887</xdr:rowOff>
    </xdr:from>
    <xdr:ext cx="378565" cy="259045"/>
    <xdr:sp macro="" textlink="">
      <xdr:nvSpPr>
        <xdr:cNvPr id="790" name="テキスト ボックス 789"/>
        <xdr:cNvSpPr txBox="1"/>
      </xdr:nvSpPr>
      <xdr:spPr>
        <a:xfrm>
          <a:off x="18467017" y="1009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1" name="テキスト ボックス 80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3" name="テキスト ボックス 80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5" name="テキスト ボックス 80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7" name="テキスト ボックス 80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09" name="テキスト ボックス 80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1" name="テキスト ボックス 81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3" name="テキスト ボックス 81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7" name="直線コネクタ 816"/>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18"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19" name="直線コネクタ 818"/>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0"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1" name="直線コネクタ 820"/>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3732</xdr:rowOff>
    </xdr:from>
    <xdr:to>
      <xdr:col>32</xdr:col>
      <xdr:colOff>187325</xdr:colOff>
      <xdr:row>78</xdr:row>
      <xdr:rowOff>50171</xdr:rowOff>
    </xdr:to>
    <xdr:cxnSp macro="">
      <xdr:nvCxnSpPr>
        <xdr:cNvPr id="822" name="直線コネクタ 821"/>
        <xdr:cNvCxnSpPr/>
      </xdr:nvCxnSpPr>
      <xdr:spPr>
        <a:xfrm flipV="1">
          <a:off x="21323300" y="13376832"/>
          <a:ext cx="838200" cy="4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56766</xdr:rowOff>
    </xdr:from>
    <xdr:ext cx="534377" cy="259045"/>
    <xdr:sp macro="" textlink="">
      <xdr:nvSpPr>
        <xdr:cNvPr id="823" name="繰出金平均値テキスト"/>
        <xdr:cNvSpPr txBox="1"/>
      </xdr:nvSpPr>
      <xdr:spPr>
        <a:xfrm>
          <a:off x="22212300" y="12915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4" name="フローチャート : 判断 823"/>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50171</xdr:rowOff>
    </xdr:from>
    <xdr:to>
      <xdr:col>31</xdr:col>
      <xdr:colOff>34925</xdr:colOff>
      <xdr:row>78</xdr:row>
      <xdr:rowOff>94388</xdr:rowOff>
    </xdr:to>
    <xdr:cxnSp macro="">
      <xdr:nvCxnSpPr>
        <xdr:cNvPr id="825" name="直線コネクタ 824"/>
        <xdr:cNvCxnSpPr/>
      </xdr:nvCxnSpPr>
      <xdr:spPr>
        <a:xfrm flipV="1">
          <a:off x="20434300" y="13423271"/>
          <a:ext cx="889000" cy="4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6" name="フローチャート : 判断 825"/>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14154</xdr:rowOff>
    </xdr:from>
    <xdr:ext cx="534377" cy="259045"/>
    <xdr:sp macro="" textlink="">
      <xdr:nvSpPr>
        <xdr:cNvPr id="827" name="テキスト ボックス 826"/>
        <xdr:cNvSpPr txBox="1"/>
      </xdr:nvSpPr>
      <xdr:spPr>
        <a:xfrm>
          <a:off x="21056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94388</xdr:rowOff>
    </xdr:from>
    <xdr:to>
      <xdr:col>29</xdr:col>
      <xdr:colOff>517525</xdr:colOff>
      <xdr:row>78</xdr:row>
      <xdr:rowOff>133186</xdr:rowOff>
    </xdr:to>
    <xdr:cxnSp macro="">
      <xdr:nvCxnSpPr>
        <xdr:cNvPr id="828" name="直線コネクタ 827"/>
        <xdr:cNvCxnSpPr/>
      </xdr:nvCxnSpPr>
      <xdr:spPr>
        <a:xfrm flipV="1">
          <a:off x="19545300" y="13467488"/>
          <a:ext cx="8890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29" name="フローチャート : 判断 828"/>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55236</xdr:rowOff>
    </xdr:from>
    <xdr:ext cx="534377" cy="259045"/>
    <xdr:sp macro="" textlink="">
      <xdr:nvSpPr>
        <xdr:cNvPr id="830" name="テキスト ボックス 829"/>
        <xdr:cNvSpPr txBox="1"/>
      </xdr:nvSpPr>
      <xdr:spPr>
        <a:xfrm>
          <a:off x="20167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133186</xdr:rowOff>
    </xdr:from>
    <xdr:to>
      <xdr:col>28</xdr:col>
      <xdr:colOff>314325</xdr:colOff>
      <xdr:row>78</xdr:row>
      <xdr:rowOff>159114</xdr:rowOff>
    </xdr:to>
    <xdr:cxnSp macro="">
      <xdr:nvCxnSpPr>
        <xdr:cNvPr id="831" name="直線コネクタ 830"/>
        <xdr:cNvCxnSpPr/>
      </xdr:nvCxnSpPr>
      <xdr:spPr>
        <a:xfrm flipV="1">
          <a:off x="18656300" y="13506286"/>
          <a:ext cx="8890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2" name="フローチャート : 判断 831"/>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84955</xdr:rowOff>
    </xdr:from>
    <xdr:ext cx="534377" cy="259045"/>
    <xdr:sp macro="" textlink="">
      <xdr:nvSpPr>
        <xdr:cNvPr id="833" name="テキスト ボックス 832"/>
        <xdr:cNvSpPr txBox="1"/>
      </xdr:nvSpPr>
      <xdr:spPr>
        <a:xfrm>
          <a:off x="19278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4" name="フローチャート : 判断 833"/>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97462</xdr:rowOff>
    </xdr:from>
    <xdr:ext cx="534377" cy="259045"/>
    <xdr:sp macro="" textlink="">
      <xdr:nvSpPr>
        <xdr:cNvPr id="835" name="テキスト ボックス 834"/>
        <xdr:cNvSpPr txBox="1"/>
      </xdr:nvSpPr>
      <xdr:spPr>
        <a:xfrm>
          <a:off x="18389111" y="129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124382</xdr:rowOff>
    </xdr:from>
    <xdr:to>
      <xdr:col>32</xdr:col>
      <xdr:colOff>238125</xdr:colOff>
      <xdr:row>78</xdr:row>
      <xdr:rowOff>54532</xdr:rowOff>
    </xdr:to>
    <xdr:sp macro="" textlink="">
      <xdr:nvSpPr>
        <xdr:cNvPr id="841" name="円/楕円 840"/>
        <xdr:cNvSpPr/>
      </xdr:nvSpPr>
      <xdr:spPr>
        <a:xfrm>
          <a:off x="22110700" y="133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102809</xdr:rowOff>
    </xdr:from>
    <xdr:ext cx="534377" cy="259045"/>
    <xdr:sp macro="" textlink="">
      <xdr:nvSpPr>
        <xdr:cNvPr id="842" name="繰出金該当値テキスト"/>
        <xdr:cNvSpPr txBox="1"/>
      </xdr:nvSpPr>
      <xdr:spPr>
        <a:xfrm>
          <a:off x="22212300" y="133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56,327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170821</xdr:rowOff>
    </xdr:from>
    <xdr:to>
      <xdr:col>31</xdr:col>
      <xdr:colOff>85725</xdr:colOff>
      <xdr:row>78</xdr:row>
      <xdr:rowOff>100971</xdr:rowOff>
    </xdr:to>
    <xdr:sp macro="" textlink="">
      <xdr:nvSpPr>
        <xdr:cNvPr id="843" name="円/楕円 842"/>
        <xdr:cNvSpPr/>
      </xdr:nvSpPr>
      <xdr:spPr>
        <a:xfrm>
          <a:off x="21272500" y="133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92098</xdr:rowOff>
    </xdr:from>
    <xdr:ext cx="534377" cy="259045"/>
    <xdr:sp macro="" textlink="">
      <xdr:nvSpPr>
        <xdr:cNvPr id="844" name="テキスト ボックス 843"/>
        <xdr:cNvSpPr txBox="1"/>
      </xdr:nvSpPr>
      <xdr:spPr>
        <a:xfrm>
          <a:off x="21056111" y="134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43588</xdr:rowOff>
    </xdr:from>
    <xdr:to>
      <xdr:col>29</xdr:col>
      <xdr:colOff>568325</xdr:colOff>
      <xdr:row>78</xdr:row>
      <xdr:rowOff>145188</xdr:rowOff>
    </xdr:to>
    <xdr:sp macro="" textlink="">
      <xdr:nvSpPr>
        <xdr:cNvPr id="845" name="円/楕円 844"/>
        <xdr:cNvSpPr/>
      </xdr:nvSpPr>
      <xdr:spPr>
        <a:xfrm>
          <a:off x="20383500" y="134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136315</xdr:rowOff>
    </xdr:from>
    <xdr:ext cx="534377" cy="259045"/>
    <xdr:sp macro="" textlink="">
      <xdr:nvSpPr>
        <xdr:cNvPr id="846" name="テキスト ボックス 845"/>
        <xdr:cNvSpPr txBox="1"/>
      </xdr:nvSpPr>
      <xdr:spPr>
        <a:xfrm>
          <a:off x="20167111" y="13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82386</xdr:rowOff>
    </xdr:from>
    <xdr:to>
      <xdr:col>28</xdr:col>
      <xdr:colOff>365125</xdr:colOff>
      <xdr:row>79</xdr:row>
      <xdr:rowOff>12536</xdr:rowOff>
    </xdr:to>
    <xdr:sp macro="" textlink="">
      <xdr:nvSpPr>
        <xdr:cNvPr id="847" name="円/楕円 846"/>
        <xdr:cNvSpPr/>
      </xdr:nvSpPr>
      <xdr:spPr>
        <a:xfrm>
          <a:off x="19494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3663</xdr:rowOff>
    </xdr:from>
    <xdr:ext cx="534377" cy="259045"/>
    <xdr:sp macro="" textlink="">
      <xdr:nvSpPr>
        <xdr:cNvPr id="848" name="テキスト ボックス 847"/>
        <xdr:cNvSpPr txBox="1"/>
      </xdr:nvSpPr>
      <xdr:spPr>
        <a:xfrm>
          <a:off x="19278111" y="135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108314</xdr:rowOff>
    </xdr:from>
    <xdr:to>
      <xdr:col>27</xdr:col>
      <xdr:colOff>161925</xdr:colOff>
      <xdr:row>79</xdr:row>
      <xdr:rowOff>38464</xdr:rowOff>
    </xdr:to>
    <xdr:sp macro="" textlink="">
      <xdr:nvSpPr>
        <xdr:cNvPr id="849" name="円/楕円 848"/>
        <xdr:cNvSpPr/>
      </xdr:nvSpPr>
      <xdr:spPr>
        <a:xfrm>
          <a:off x="18605500" y="1348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29591</xdr:rowOff>
    </xdr:from>
    <xdr:ext cx="534377" cy="259045"/>
    <xdr:sp macro="" textlink="">
      <xdr:nvSpPr>
        <xdr:cNvPr id="850" name="テキスト ボックス 849"/>
        <xdr:cNvSpPr txBox="1"/>
      </xdr:nvSpPr>
      <xdr:spPr>
        <a:xfrm>
          <a:off x="18389111" y="135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類似団体に比べ、特徴として、簡易水道事業と公共下水道事業を法適化しているため、補助費等に係る経費が大きく類似団体平均を上回っている。歳出決算総額に占める補助費等の割合は</a:t>
          </a:r>
          <a:r>
            <a:rPr kumimoji="1" lang="en-US" altLang="ja-JP" sz="1400">
              <a:latin typeface="ＭＳ Ｐゴシック"/>
            </a:rPr>
            <a:t>22.5</a:t>
          </a:r>
          <a:r>
            <a:rPr kumimoji="1" lang="ja-JP" altLang="en-US" sz="1400">
              <a:latin typeface="ＭＳ Ｐゴシック"/>
            </a:rPr>
            <a:t>％と最も高く、今後も大幅な削減は難しいことから、必要性・公平性・事業効果を検証しながら、より効果的な予算執行に努める。その他の性質においては、おおむね類似団体と同じ推移をしており、物件費、扶助費が増加している。指定管理業務などの委託料や、施設譲渡に関連する管理業務、光熱費などが主な要因である。平成</a:t>
          </a:r>
          <a:r>
            <a:rPr kumimoji="1" lang="en-US" altLang="ja-JP" sz="1400">
              <a:latin typeface="ＭＳ Ｐゴシック"/>
            </a:rPr>
            <a:t>27</a:t>
          </a:r>
          <a:r>
            <a:rPr kumimoji="1" lang="ja-JP" altLang="en-US" sz="1400">
              <a:latin typeface="ＭＳ Ｐゴシック"/>
            </a:rPr>
            <a:t>年度で類似団体を上回っており、大型の施設整備事業の完了に伴う新たな費用や施設の老朽化、計画策定や委託業務などの増加などで、今後も数値の上昇が予想される。扶助費の増加傾向の背景としては、少子高齢化や人口減少などの影響が予想されるが、扶助費支給における資格審査などを通して、適正な執行管理と全体経費の抑制に努める。</a:t>
          </a: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168656</xdr:rowOff>
    </xdr:from>
    <xdr:to>
      <xdr:col>6</xdr:col>
      <xdr:colOff>511175</xdr:colOff>
      <xdr:row>36</xdr:row>
      <xdr:rowOff>115316</xdr:rowOff>
    </xdr:to>
    <xdr:cxnSp macro="">
      <xdr:nvCxnSpPr>
        <xdr:cNvPr id="61" name="直線コネクタ 60"/>
        <xdr:cNvCxnSpPr/>
      </xdr:nvCxnSpPr>
      <xdr:spPr>
        <a:xfrm flipV="1">
          <a:off x="3797300" y="6169406"/>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23766</xdr:rowOff>
    </xdr:from>
    <xdr:ext cx="469744" cy="259045"/>
    <xdr:sp macro="" textlink="">
      <xdr:nvSpPr>
        <xdr:cNvPr id="62" name="議会費平均値テキスト"/>
        <xdr:cNvSpPr txBox="1"/>
      </xdr:nvSpPr>
      <xdr:spPr>
        <a:xfrm>
          <a:off x="4686300" y="5681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115316</xdr:rowOff>
    </xdr:from>
    <xdr:to>
      <xdr:col>5</xdr:col>
      <xdr:colOff>358775</xdr:colOff>
      <xdr:row>36</xdr:row>
      <xdr:rowOff>153416</xdr:rowOff>
    </xdr:to>
    <xdr:cxnSp macro="">
      <xdr:nvCxnSpPr>
        <xdr:cNvPr id="64" name="直線コネクタ 63"/>
        <xdr:cNvCxnSpPr/>
      </xdr:nvCxnSpPr>
      <xdr:spPr>
        <a:xfrm flipV="1">
          <a:off x="2908300" y="628751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9669</xdr:rowOff>
    </xdr:from>
    <xdr:ext cx="469744" cy="259045"/>
    <xdr:sp macro="" textlink="">
      <xdr:nvSpPr>
        <xdr:cNvPr id="66" name="テキスト ボックス 65"/>
        <xdr:cNvSpPr txBox="1"/>
      </xdr:nvSpPr>
      <xdr:spPr>
        <a:xfrm>
          <a:off x="3562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54737</xdr:rowOff>
    </xdr:from>
    <xdr:to>
      <xdr:col>4</xdr:col>
      <xdr:colOff>155575</xdr:colOff>
      <xdr:row>36</xdr:row>
      <xdr:rowOff>153416</xdr:rowOff>
    </xdr:to>
    <xdr:cxnSp macro="">
      <xdr:nvCxnSpPr>
        <xdr:cNvPr id="67" name="直線コネクタ 66"/>
        <xdr:cNvCxnSpPr/>
      </xdr:nvCxnSpPr>
      <xdr:spPr>
        <a:xfrm>
          <a:off x="2019300" y="6226937"/>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8255</xdr:rowOff>
    </xdr:from>
    <xdr:to>
      <xdr:col>2</xdr:col>
      <xdr:colOff>638175</xdr:colOff>
      <xdr:row>36</xdr:row>
      <xdr:rowOff>54737</xdr:rowOff>
    </xdr:to>
    <xdr:cxnSp macro="">
      <xdr:nvCxnSpPr>
        <xdr:cNvPr id="70" name="直線コネクタ 69"/>
        <xdr:cNvCxnSpPr/>
      </xdr:nvCxnSpPr>
      <xdr:spPr>
        <a:xfrm>
          <a:off x="1130300" y="5837555"/>
          <a:ext cx="889000" cy="3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137685</xdr:rowOff>
    </xdr:from>
    <xdr:ext cx="469744" cy="259045"/>
    <xdr:sp macro="" textlink="">
      <xdr:nvSpPr>
        <xdr:cNvPr id="72" name="テキスト ボックス 71"/>
        <xdr:cNvSpPr txBox="1"/>
      </xdr:nvSpPr>
      <xdr:spPr>
        <a:xfrm>
          <a:off x="1784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143019</xdr:rowOff>
    </xdr:from>
    <xdr:ext cx="469744" cy="259045"/>
    <xdr:sp macro="" textlink="">
      <xdr:nvSpPr>
        <xdr:cNvPr id="74" name="テキスト ボックス 73"/>
        <xdr:cNvSpPr txBox="1"/>
      </xdr:nvSpPr>
      <xdr:spPr>
        <a:xfrm>
          <a:off x="895427"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117856</xdr:rowOff>
    </xdr:from>
    <xdr:to>
      <xdr:col>6</xdr:col>
      <xdr:colOff>561975</xdr:colOff>
      <xdr:row>36</xdr:row>
      <xdr:rowOff>48006</xdr:rowOff>
    </xdr:to>
    <xdr:sp macro="" textlink="">
      <xdr:nvSpPr>
        <xdr:cNvPr id="80" name="円/楕円 79"/>
        <xdr:cNvSpPr/>
      </xdr:nvSpPr>
      <xdr:spPr>
        <a:xfrm>
          <a:off x="45847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96283</xdr:rowOff>
    </xdr:from>
    <xdr:ext cx="469744" cy="259045"/>
    <xdr:sp macro="" textlink="">
      <xdr:nvSpPr>
        <xdr:cNvPr id="81" name="議会費該当値テキスト"/>
        <xdr:cNvSpPr txBox="1"/>
      </xdr:nvSpPr>
      <xdr:spPr>
        <a:xfrm>
          <a:off x="4686300"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64516</xdr:rowOff>
    </xdr:from>
    <xdr:to>
      <xdr:col>5</xdr:col>
      <xdr:colOff>409575</xdr:colOff>
      <xdr:row>36</xdr:row>
      <xdr:rowOff>166116</xdr:rowOff>
    </xdr:to>
    <xdr:sp macro="" textlink="">
      <xdr:nvSpPr>
        <xdr:cNvPr id="82" name="円/楕円 81"/>
        <xdr:cNvSpPr/>
      </xdr:nvSpPr>
      <xdr:spPr>
        <a:xfrm>
          <a:off x="3746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157243</xdr:rowOff>
    </xdr:from>
    <xdr:ext cx="469744" cy="259045"/>
    <xdr:sp macro="" textlink="">
      <xdr:nvSpPr>
        <xdr:cNvPr id="83" name="テキスト ボックス 82"/>
        <xdr:cNvSpPr txBox="1"/>
      </xdr:nvSpPr>
      <xdr:spPr>
        <a:xfrm>
          <a:off x="3562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102616</xdr:rowOff>
    </xdr:from>
    <xdr:to>
      <xdr:col>4</xdr:col>
      <xdr:colOff>206375</xdr:colOff>
      <xdr:row>37</xdr:row>
      <xdr:rowOff>32766</xdr:rowOff>
    </xdr:to>
    <xdr:sp macro="" textlink="">
      <xdr:nvSpPr>
        <xdr:cNvPr id="84" name="円/楕円 83"/>
        <xdr:cNvSpPr/>
      </xdr:nvSpPr>
      <xdr:spPr>
        <a:xfrm>
          <a:off x="2857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23893</xdr:rowOff>
    </xdr:from>
    <xdr:ext cx="469744" cy="259045"/>
    <xdr:sp macro="" textlink="">
      <xdr:nvSpPr>
        <xdr:cNvPr id="85" name="テキスト ボックス 84"/>
        <xdr:cNvSpPr txBox="1"/>
      </xdr:nvSpPr>
      <xdr:spPr>
        <a:xfrm>
          <a:off x="2673427"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3937</xdr:rowOff>
    </xdr:from>
    <xdr:to>
      <xdr:col>3</xdr:col>
      <xdr:colOff>3175</xdr:colOff>
      <xdr:row>36</xdr:row>
      <xdr:rowOff>105537</xdr:rowOff>
    </xdr:to>
    <xdr:sp macro="" textlink="">
      <xdr:nvSpPr>
        <xdr:cNvPr id="86" name="円/楕円 85"/>
        <xdr:cNvSpPr/>
      </xdr:nvSpPr>
      <xdr:spPr>
        <a:xfrm>
          <a:off x="1968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96664</xdr:rowOff>
    </xdr:from>
    <xdr:ext cx="469744" cy="259045"/>
    <xdr:sp macro="" textlink="">
      <xdr:nvSpPr>
        <xdr:cNvPr id="87" name="テキスト ボックス 86"/>
        <xdr:cNvSpPr txBox="1"/>
      </xdr:nvSpPr>
      <xdr:spPr>
        <a:xfrm>
          <a:off x="1784427" y="62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128905</xdr:rowOff>
    </xdr:from>
    <xdr:to>
      <xdr:col>1</xdr:col>
      <xdr:colOff>485775</xdr:colOff>
      <xdr:row>34</xdr:row>
      <xdr:rowOff>59055</xdr:rowOff>
    </xdr:to>
    <xdr:sp macro="" textlink="">
      <xdr:nvSpPr>
        <xdr:cNvPr id="88" name="円/楕円 87"/>
        <xdr:cNvSpPr/>
      </xdr:nvSpPr>
      <xdr:spPr>
        <a:xfrm>
          <a:off x="10795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50182</xdr:rowOff>
    </xdr:from>
    <xdr:ext cx="469744" cy="259045"/>
    <xdr:sp macro="" textlink="">
      <xdr:nvSpPr>
        <xdr:cNvPr id="89" name="テキスト ボックス 88"/>
        <xdr:cNvSpPr txBox="1"/>
      </xdr:nvSpPr>
      <xdr:spPr>
        <a:xfrm>
          <a:off x="895427" y="58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59200</xdr:rowOff>
    </xdr:from>
    <xdr:to>
      <xdr:col>6</xdr:col>
      <xdr:colOff>511175</xdr:colOff>
      <xdr:row>57</xdr:row>
      <xdr:rowOff>133310</xdr:rowOff>
    </xdr:to>
    <xdr:cxnSp macro="">
      <xdr:nvCxnSpPr>
        <xdr:cNvPr id="121" name="直線コネクタ 120"/>
        <xdr:cNvCxnSpPr/>
      </xdr:nvCxnSpPr>
      <xdr:spPr>
        <a:xfrm flipV="1">
          <a:off x="3797300" y="9831850"/>
          <a:ext cx="838200" cy="7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99498</xdr:rowOff>
    </xdr:from>
    <xdr:ext cx="599010" cy="259045"/>
    <xdr:sp macro="" textlink="">
      <xdr:nvSpPr>
        <xdr:cNvPr id="122" name="総務費平均値テキスト"/>
        <xdr:cNvSpPr txBox="1"/>
      </xdr:nvSpPr>
      <xdr:spPr>
        <a:xfrm>
          <a:off x="4686300" y="9529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92369</xdr:rowOff>
    </xdr:from>
    <xdr:to>
      <xdr:col>5</xdr:col>
      <xdr:colOff>358775</xdr:colOff>
      <xdr:row>57</xdr:row>
      <xdr:rowOff>133310</xdr:rowOff>
    </xdr:to>
    <xdr:cxnSp macro="">
      <xdr:nvCxnSpPr>
        <xdr:cNvPr id="124" name="直線コネクタ 123"/>
        <xdr:cNvCxnSpPr/>
      </xdr:nvCxnSpPr>
      <xdr:spPr>
        <a:xfrm>
          <a:off x="2908300" y="9693569"/>
          <a:ext cx="889000" cy="2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83899</xdr:rowOff>
    </xdr:from>
    <xdr:ext cx="534377" cy="259045"/>
    <xdr:sp macro="" textlink="">
      <xdr:nvSpPr>
        <xdr:cNvPr id="126" name="テキスト ボックス 125"/>
        <xdr:cNvSpPr txBox="1"/>
      </xdr:nvSpPr>
      <xdr:spPr>
        <a:xfrm>
          <a:off x="3530111" y="9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92369</xdr:rowOff>
    </xdr:from>
    <xdr:to>
      <xdr:col>4</xdr:col>
      <xdr:colOff>155575</xdr:colOff>
      <xdr:row>56</xdr:row>
      <xdr:rowOff>139896</xdr:rowOff>
    </xdr:to>
    <xdr:cxnSp macro="">
      <xdr:nvCxnSpPr>
        <xdr:cNvPr id="127" name="直線コネクタ 126"/>
        <xdr:cNvCxnSpPr/>
      </xdr:nvCxnSpPr>
      <xdr:spPr>
        <a:xfrm flipV="1">
          <a:off x="2019300" y="9693569"/>
          <a:ext cx="889000" cy="4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151521</xdr:rowOff>
    </xdr:from>
    <xdr:ext cx="599010" cy="259045"/>
    <xdr:sp macro="" textlink="">
      <xdr:nvSpPr>
        <xdr:cNvPr id="129" name="テキスト ボックス 128"/>
        <xdr:cNvSpPr txBox="1"/>
      </xdr:nvSpPr>
      <xdr:spPr>
        <a:xfrm>
          <a:off x="2608794" y="9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139896</xdr:rowOff>
    </xdr:from>
    <xdr:to>
      <xdr:col>2</xdr:col>
      <xdr:colOff>638175</xdr:colOff>
      <xdr:row>57</xdr:row>
      <xdr:rowOff>49795</xdr:rowOff>
    </xdr:to>
    <xdr:cxnSp macro="">
      <xdr:nvCxnSpPr>
        <xdr:cNvPr id="130" name="直線コネクタ 129"/>
        <xdr:cNvCxnSpPr/>
      </xdr:nvCxnSpPr>
      <xdr:spPr>
        <a:xfrm flipV="1">
          <a:off x="1130300" y="9741096"/>
          <a:ext cx="889000" cy="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76591</xdr:rowOff>
    </xdr:from>
    <xdr:ext cx="534377" cy="259045"/>
    <xdr:sp macro="" textlink="">
      <xdr:nvSpPr>
        <xdr:cNvPr id="132" name="テキスト ボックス 131"/>
        <xdr:cNvSpPr txBox="1"/>
      </xdr:nvSpPr>
      <xdr:spPr>
        <a:xfrm>
          <a:off x="1752111" y="98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89146</xdr:rowOff>
    </xdr:from>
    <xdr:ext cx="599010" cy="259045"/>
    <xdr:sp macro="" textlink="">
      <xdr:nvSpPr>
        <xdr:cNvPr id="134" name="テキスト ボックス 133"/>
        <xdr:cNvSpPr txBox="1"/>
      </xdr:nvSpPr>
      <xdr:spPr>
        <a:xfrm>
          <a:off x="830794" y="93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8400</xdr:rowOff>
    </xdr:from>
    <xdr:to>
      <xdr:col>6</xdr:col>
      <xdr:colOff>561975</xdr:colOff>
      <xdr:row>57</xdr:row>
      <xdr:rowOff>110000</xdr:rowOff>
    </xdr:to>
    <xdr:sp macro="" textlink="">
      <xdr:nvSpPr>
        <xdr:cNvPr id="140" name="円/楕円 139"/>
        <xdr:cNvSpPr/>
      </xdr:nvSpPr>
      <xdr:spPr>
        <a:xfrm>
          <a:off x="4584700" y="97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158277</xdr:rowOff>
    </xdr:from>
    <xdr:ext cx="534377" cy="259045"/>
    <xdr:sp macro="" textlink="">
      <xdr:nvSpPr>
        <xdr:cNvPr id="141" name="総務費該当値テキスト"/>
        <xdr:cNvSpPr txBox="1"/>
      </xdr:nvSpPr>
      <xdr:spPr>
        <a:xfrm>
          <a:off x="4686300" y="97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82510</xdr:rowOff>
    </xdr:from>
    <xdr:to>
      <xdr:col>5</xdr:col>
      <xdr:colOff>409575</xdr:colOff>
      <xdr:row>58</xdr:row>
      <xdr:rowOff>12660</xdr:rowOff>
    </xdr:to>
    <xdr:sp macro="" textlink="">
      <xdr:nvSpPr>
        <xdr:cNvPr id="142" name="円/楕円 141"/>
        <xdr:cNvSpPr/>
      </xdr:nvSpPr>
      <xdr:spPr>
        <a:xfrm>
          <a:off x="3746500" y="98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3787</xdr:rowOff>
    </xdr:from>
    <xdr:ext cx="534377" cy="259045"/>
    <xdr:sp macro="" textlink="">
      <xdr:nvSpPr>
        <xdr:cNvPr id="143" name="テキスト ボックス 142"/>
        <xdr:cNvSpPr txBox="1"/>
      </xdr:nvSpPr>
      <xdr:spPr>
        <a:xfrm>
          <a:off x="3530111" y="994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41569</xdr:rowOff>
    </xdr:from>
    <xdr:to>
      <xdr:col>4</xdr:col>
      <xdr:colOff>206375</xdr:colOff>
      <xdr:row>56</xdr:row>
      <xdr:rowOff>143169</xdr:rowOff>
    </xdr:to>
    <xdr:sp macro="" textlink="">
      <xdr:nvSpPr>
        <xdr:cNvPr id="144" name="円/楕円 143"/>
        <xdr:cNvSpPr/>
      </xdr:nvSpPr>
      <xdr:spPr>
        <a:xfrm>
          <a:off x="2857500" y="96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134296</xdr:rowOff>
    </xdr:from>
    <xdr:ext cx="599010" cy="259045"/>
    <xdr:sp macro="" textlink="">
      <xdr:nvSpPr>
        <xdr:cNvPr id="145" name="テキスト ボックス 144"/>
        <xdr:cNvSpPr txBox="1"/>
      </xdr:nvSpPr>
      <xdr:spPr>
        <a:xfrm>
          <a:off x="2608794" y="973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89096</xdr:rowOff>
    </xdr:from>
    <xdr:to>
      <xdr:col>3</xdr:col>
      <xdr:colOff>3175</xdr:colOff>
      <xdr:row>57</xdr:row>
      <xdr:rowOff>19246</xdr:rowOff>
    </xdr:to>
    <xdr:sp macro="" textlink="">
      <xdr:nvSpPr>
        <xdr:cNvPr id="146" name="円/楕円 145"/>
        <xdr:cNvSpPr/>
      </xdr:nvSpPr>
      <xdr:spPr>
        <a:xfrm>
          <a:off x="1968500" y="969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35773</xdr:rowOff>
    </xdr:from>
    <xdr:ext cx="599010" cy="259045"/>
    <xdr:sp macro="" textlink="">
      <xdr:nvSpPr>
        <xdr:cNvPr id="147" name="テキスト ボックス 146"/>
        <xdr:cNvSpPr txBox="1"/>
      </xdr:nvSpPr>
      <xdr:spPr>
        <a:xfrm>
          <a:off x="1719794" y="946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170445</xdr:rowOff>
    </xdr:from>
    <xdr:to>
      <xdr:col>1</xdr:col>
      <xdr:colOff>485775</xdr:colOff>
      <xdr:row>57</xdr:row>
      <xdr:rowOff>100595</xdr:rowOff>
    </xdr:to>
    <xdr:sp macro="" textlink="">
      <xdr:nvSpPr>
        <xdr:cNvPr id="148" name="円/楕円 147"/>
        <xdr:cNvSpPr/>
      </xdr:nvSpPr>
      <xdr:spPr>
        <a:xfrm>
          <a:off x="1079500" y="97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91722</xdr:rowOff>
    </xdr:from>
    <xdr:ext cx="534377" cy="259045"/>
    <xdr:sp macro="" textlink="">
      <xdr:nvSpPr>
        <xdr:cNvPr id="149" name="テキスト ボックス 148"/>
        <xdr:cNvSpPr txBox="1"/>
      </xdr:nvSpPr>
      <xdr:spPr>
        <a:xfrm>
          <a:off x="863111" y="986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142573</xdr:rowOff>
    </xdr:from>
    <xdr:to>
      <xdr:col>6</xdr:col>
      <xdr:colOff>511175</xdr:colOff>
      <xdr:row>76</xdr:row>
      <xdr:rowOff>13937</xdr:rowOff>
    </xdr:to>
    <xdr:cxnSp macro="">
      <xdr:nvCxnSpPr>
        <xdr:cNvPr id="181" name="直線コネクタ 180"/>
        <xdr:cNvCxnSpPr/>
      </xdr:nvCxnSpPr>
      <xdr:spPr>
        <a:xfrm flipV="1">
          <a:off x="3797300" y="12829873"/>
          <a:ext cx="838200" cy="2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106983</xdr:rowOff>
    </xdr:from>
    <xdr:ext cx="599010" cy="259045"/>
    <xdr:sp macro="" textlink="">
      <xdr:nvSpPr>
        <xdr:cNvPr id="182" name="民生費平均値テキスト"/>
        <xdr:cNvSpPr txBox="1"/>
      </xdr:nvSpPr>
      <xdr:spPr>
        <a:xfrm>
          <a:off x="4686300" y="1279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13937</xdr:rowOff>
    </xdr:from>
    <xdr:to>
      <xdr:col>5</xdr:col>
      <xdr:colOff>358775</xdr:colOff>
      <xdr:row>76</xdr:row>
      <xdr:rowOff>127062</xdr:rowOff>
    </xdr:to>
    <xdr:cxnSp macro="">
      <xdr:nvCxnSpPr>
        <xdr:cNvPr id="184" name="直線コネクタ 183"/>
        <xdr:cNvCxnSpPr/>
      </xdr:nvCxnSpPr>
      <xdr:spPr>
        <a:xfrm flipV="1">
          <a:off x="2908300" y="13044137"/>
          <a:ext cx="889000" cy="1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6" name="テキスト ボックス 185"/>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108251</xdr:rowOff>
    </xdr:from>
    <xdr:to>
      <xdr:col>4</xdr:col>
      <xdr:colOff>155575</xdr:colOff>
      <xdr:row>76</xdr:row>
      <xdr:rowOff>127062</xdr:rowOff>
    </xdr:to>
    <xdr:cxnSp macro="">
      <xdr:nvCxnSpPr>
        <xdr:cNvPr id="187" name="直線コネクタ 186"/>
        <xdr:cNvCxnSpPr/>
      </xdr:nvCxnSpPr>
      <xdr:spPr>
        <a:xfrm>
          <a:off x="2019300" y="13138451"/>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45343</xdr:rowOff>
    </xdr:from>
    <xdr:to>
      <xdr:col>2</xdr:col>
      <xdr:colOff>638175</xdr:colOff>
      <xdr:row>76</xdr:row>
      <xdr:rowOff>108251</xdr:rowOff>
    </xdr:to>
    <xdr:cxnSp macro="">
      <xdr:nvCxnSpPr>
        <xdr:cNvPr id="190" name="直線コネクタ 189"/>
        <xdr:cNvCxnSpPr/>
      </xdr:nvCxnSpPr>
      <xdr:spPr>
        <a:xfrm>
          <a:off x="1130300" y="13075543"/>
          <a:ext cx="889000" cy="6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2" name="テキスト ボックス 191"/>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91773</xdr:rowOff>
    </xdr:from>
    <xdr:to>
      <xdr:col>6</xdr:col>
      <xdr:colOff>561975</xdr:colOff>
      <xdr:row>75</xdr:row>
      <xdr:rowOff>21923</xdr:rowOff>
    </xdr:to>
    <xdr:sp macro="" textlink="">
      <xdr:nvSpPr>
        <xdr:cNvPr id="200" name="円/楕円 199"/>
        <xdr:cNvSpPr/>
      </xdr:nvSpPr>
      <xdr:spPr>
        <a:xfrm>
          <a:off x="4584700" y="127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114650</xdr:rowOff>
    </xdr:from>
    <xdr:ext cx="599010" cy="259045"/>
    <xdr:sp macro="" textlink="">
      <xdr:nvSpPr>
        <xdr:cNvPr id="201" name="民生費該当値テキスト"/>
        <xdr:cNvSpPr txBox="1"/>
      </xdr:nvSpPr>
      <xdr:spPr>
        <a:xfrm>
          <a:off x="4686300" y="1263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164,736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134587</xdr:rowOff>
    </xdr:from>
    <xdr:to>
      <xdr:col>5</xdr:col>
      <xdr:colOff>409575</xdr:colOff>
      <xdr:row>76</xdr:row>
      <xdr:rowOff>64737</xdr:rowOff>
    </xdr:to>
    <xdr:sp macro="" textlink="">
      <xdr:nvSpPr>
        <xdr:cNvPr id="202" name="円/楕円 201"/>
        <xdr:cNvSpPr/>
      </xdr:nvSpPr>
      <xdr:spPr>
        <a:xfrm>
          <a:off x="3746500" y="129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55864</xdr:rowOff>
    </xdr:from>
    <xdr:ext cx="599010" cy="259045"/>
    <xdr:sp macro="" textlink="">
      <xdr:nvSpPr>
        <xdr:cNvPr id="203" name="テキスト ボックス 202"/>
        <xdr:cNvSpPr txBox="1"/>
      </xdr:nvSpPr>
      <xdr:spPr>
        <a:xfrm>
          <a:off x="3497794" y="1308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76262</xdr:rowOff>
    </xdr:from>
    <xdr:to>
      <xdr:col>4</xdr:col>
      <xdr:colOff>206375</xdr:colOff>
      <xdr:row>77</xdr:row>
      <xdr:rowOff>6412</xdr:rowOff>
    </xdr:to>
    <xdr:sp macro="" textlink="">
      <xdr:nvSpPr>
        <xdr:cNvPr id="204" name="円/楕円 203"/>
        <xdr:cNvSpPr/>
      </xdr:nvSpPr>
      <xdr:spPr>
        <a:xfrm>
          <a:off x="2857500" y="131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168989</xdr:rowOff>
    </xdr:from>
    <xdr:ext cx="599010" cy="259045"/>
    <xdr:sp macro="" textlink="">
      <xdr:nvSpPr>
        <xdr:cNvPr id="205" name="テキスト ボックス 204"/>
        <xdr:cNvSpPr txBox="1"/>
      </xdr:nvSpPr>
      <xdr:spPr>
        <a:xfrm>
          <a:off x="2608794" y="1319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57451</xdr:rowOff>
    </xdr:from>
    <xdr:to>
      <xdr:col>3</xdr:col>
      <xdr:colOff>3175</xdr:colOff>
      <xdr:row>76</xdr:row>
      <xdr:rowOff>159051</xdr:rowOff>
    </xdr:to>
    <xdr:sp macro="" textlink="">
      <xdr:nvSpPr>
        <xdr:cNvPr id="206" name="円/楕円 205"/>
        <xdr:cNvSpPr/>
      </xdr:nvSpPr>
      <xdr:spPr>
        <a:xfrm>
          <a:off x="1968500" y="130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150178</xdr:rowOff>
    </xdr:from>
    <xdr:ext cx="599010" cy="259045"/>
    <xdr:sp macro="" textlink="">
      <xdr:nvSpPr>
        <xdr:cNvPr id="207" name="テキスト ボックス 206"/>
        <xdr:cNvSpPr txBox="1"/>
      </xdr:nvSpPr>
      <xdr:spPr>
        <a:xfrm>
          <a:off x="1719794" y="1318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165993</xdr:rowOff>
    </xdr:from>
    <xdr:to>
      <xdr:col>1</xdr:col>
      <xdr:colOff>485775</xdr:colOff>
      <xdr:row>76</xdr:row>
      <xdr:rowOff>96143</xdr:rowOff>
    </xdr:to>
    <xdr:sp macro="" textlink="">
      <xdr:nvSpPr>
        <xdr:cNvPr id="208" name="円/楕円 207"/>
        <xdr:cNvSpPr/>
      </xdr:nvSpPr>
      <xdr:spPr>
        <a:xfrm>
          <a:off x="1079500" y="130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87270</xdr:rowOff>
    </xdr:from>
    <xdr:ext cx="599010" cy="259045"/>
    <xdr:sp macro="" textlink="">
      <xdr:nvSpPr>
        <xdr:cNvPr id="209" name="テキスト ボックス 208"/>
        <xdr:cNvSpPr txBox="1"/>
      </xdr:nvSpPr>
      <xdr:spPr>
        <a:xfrm>
          <a:off x="830794" y="1311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28181</xdr:rowOff>
    </xdr:from>
    <xdr:to>
      <xdr:col>6</xdr:col>
      <xdr:colOff>511175</xdr:colOff>
      <xdr:row>93</xdr:row>
      <xdr:rowOff>71971</xdr:rowOff>
    </xdr:to>
    <xdr:cxnSp macro="">
      <xdr:nvCxnSpPr>
        <xdr:cNvPr id="238" name="直線コネクタ 237"/>
        <xdr:cNvCxnSpPr/>
      </xdr:nvCxnSpPr>
      <xdr:spPr>
        <a:xfrm flipV="1">
          <a:off x="3797300" y="15973031"/>
          <a:ext cx="838200" cy="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118039</xdr:rowOff>
    </xdr:from>
    <xdr:ext cx="534377" cy="259045"/>
    <xdr:sp macro="" textlink="">
      <xdr:nvSpPr>
        <xdr:cNvPr id="239" name="衛生費平均値テキスト"/>
        <xdr:cNvSpPr txBox="1"/>
      </xdr:nvSpPr>
      <xdr:spPr>
        <a:xfrm>
          <a:off x="4686300" y="16234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71971</xdr:rowOff>
    </xdr:from>
    <xdr:to>
      <xdr:col>5</xdr:col>
      <xdr:colOff>358775</xdr:colOff>
      <xdr:row>93</xdr:row>
      <xdr:rowOff>86131</xdr:rowOff>
    </xdr:to>
    <xdr:cxnSp macro="">
      <xdr:nvCxnSpPr>
        <xdr:cNvPr id="241" name="直線コネクタ 240"/>
        <xdr:cNvCxnSpPr/>
      </xdr:nvCxnSpPr>
      <xdr:spPr>
        <a:xfrm flipV="1">
          <a:off x="2908300" y="16016821"/>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115130</xdr:rowOff>
    </xdr:from>
    <xdr:ext cx="534377" cy="259045"/>
    <xdr:sp macro="" textlink="">
      <xdr:nvSpPr>
        <xdr:cNvPr id="243" name="テキスト ボックス 242"/>
        <xdr:cNvSpPr txBox="1"/>
      </xdr:nvSpPr>
      <xdr:spPr>
        <a:xfrm>
          <a:off x="3530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86131</xdr:rowOff>
    </xdr:from>
    <xdr:to>
      <xdr:col>4</xdr:col>
      <xdr:colOff>155575</xdr:colOff>
      <xdr:row>93</xdr:row>
      <xdr:rowOff>146419</xdr:rowOff>
    </xdr:to>
    <xdr:cxnSp macro="">
      <xdr:nvCxnSpPr>
        <xdr:cNvPr id="244" name="直線コネクタ 243"/>
        <xdr:cNvCxnSpPr/>
      </xdr:nvCxnSpPr>
      <xdr:spPr>
        <a:xfrm flipV="1">
          <a:off x="2019300" y="16030981"/>
          <a:ext cx="889000" cy="6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99522</xdr:rowOff>
    </xdr:from>
    <xdr:ext cx="534377" cy="259045"/>
    <xdr:sp macro="" textlink="">
      <xdr:nvSpPr>
        <xdr:cNvPr id="246" name="テキスト ボックス 245"/>
        <xdr:cNvSpPr txBox="1"/>
      </xdr:nvSpPr>
      <xdr:spPr>
        <a:xfrm>
          <a:off x="2641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75185</xdr:rowOff>
    </xdr:from>
    <xdr:to>
      <xdr:col>2</xdr:col>
      <xdr:colOff>638175</xdr:colOff>
      <xdr:row>93</xdr:row>
      <xdr:rowOff>146419</xdr:rowOff>
    </xdr:to>
    <xdr:cxnSp macro="">
      <xdr:nvCxnSpPr>
        <xdr:cNvPr id="247" name="直線コネクタ 246"/>
        <xdr:cNvCxnSpPr/>
      </xdr:nvCxnSpPr>
      <xdr:spPr>
        <a:xfrm>
          <a:off x="1130300" y="16020035"/>
          <a:ext cx="889000" cy="7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108957</xdr:rowOff>
    </xdr:from>
    <xdr:ext cx="534377" cy="259045"/>
    <xdr:sp macro="" textlink="">
      <xdr:nvSpPr>
        <xdr:cNvPr id="249" name="テキスト ボックス 248"/>
        <xdr:cNvSpPr txBox="1"/>
      </xdr:nvSpPr>
      <xdr:spPr>
        <a:xfrm>
          <a:off x="1752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51" name="テキスト ボックス 250"/>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148831</xdr:rowOff>
    </xdr:from>
    <xdr:to>
      <xdr:col>6</xdr:col>
      <xdr:colOff>561975</xdr:colOff>
      <xdr:row>93</xdr:row>
      <xdr:rowOff>78981</xdr:rowOff>
    </xdr:to>
    <xdr:sp macro="" textlink="">
      <xdr:nvSpPr>
        <xdr:cNvPr id="257" name="円/楕円 256"/>
        <xdr:cNvSpPr/>
      </xdr:nvSpPr>
      <xdr:spPr>
        <a:xfrm>
          <a:off x="4584700" y="1592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258</xdr:rowOff>
    </xdr:from>
    <xdr:ext cx="534377" cy="259045"/>
    <xdr:sp macro="" textlink="">
      <xdr:nvSpPr>
        <xdr:cNvPr id="258" name="衛生費該当値テキスト"/>
        <xdr:cNvSpPr txBox="1"/>
      </xdr:nvSpPr>
      <xdr:spPr>
        <a:xfrm>
          <a:off x="4686300" y="157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82,281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21171</xdr:rowOff>
    </xdr:from>
    <xdr:to>
      <xdr:col>5</xdr:col>
      <xdr:colOff>409575</xdr:colOff>
      <xdr:row>93</xdr:row>
      <xdr:rowOff>122771</xdr:rowOff>
    </xdr:to>
    <xdr:sp macro="" textlink="">
      <xdr:nvSpPr>
        <xdr:cNvPr id="259" name="円/楕円 258"/>
        <xdr:cNvSpPr/>
      </xdr:nvSpPr>
      <xdr:spPr>
        <a:xfrm>
          <a:off x="3746500" y="159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139298</xdr:rowOff>
    </xdr:from>
    <xdr:ext cx="534377" cy="259045"/>
    <xdr:sp macro="" textlink="">
      <xdr:nvSpPr>
        <xdr:cNvPr id="260" name="テキスト ボックス 259"/>
        <xdr:cNvSpPr txBox="1"/>
      </xdr:nvSpPr>
      <xdr:spPr>
        <a:xfrm>
          <a:off x="3530111" y="157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35331</xdr:rowOff>
    </xdr:from>
    <xdr:to>
      <xdr:col>4</xdr:col>
      <xdr:colOff>206375</xdr:colOff>
      <xdr:row>93</xdr:row>
      <xdr:rowOff>136931</xdr:rowOff>
    </xdr:to>
    <xdr:sp macro="" textlink="">
      <xdr:nvSpPr>
        <xdr:cNvPr id="261" name="円/楕円 260"/>
        <xdr:cNvSpPr/>
      </xdr:nvSpPr>
      <xdr:spPr>
        <a:xfrm>
          <a:off x="2857500" y="159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153458</xdr:rowOff>
    </xdr:from>
    <xdr:ext cx="534377" cy="259045"/>
    <xdr:sp macro="" textlink="">
      <xdr:nvSpPr>
        <xdr:cNvPr id="262" name="テキスト ボックス 261"/>
        <xdr:cNvSpPr txBox="1"/>
      </xdr:nvSpPr>
      <xdr:spPr>
        <a:xfrm>
          <a:off x="2641111" y="157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95619</xdr:rowOff>
    </xdr:from>
    <xdr:to>
      <xdr:col>3</xdr:col>
      <xdr:colOff>3175</xdr:colOff>
      <xdr:row>94</xdr:row>
      <xdr:rowOff>25769</xdr:rowOff>
    </xdr:to>
    <xdr:sp macro="" textlink="">
      <xdr:nvSpPr>
        <xdr:cNvPr id="263" name="円/楕円 262"/>
        <xdr:cNvSpPr/>
      </xdr:nvSpPr>
      <xdr:spPr>
        <a:xfrm>
          <a:off x="1968500" y="160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42296</xdr:rowOff>
    </xdr:from>
    <xdr:ext cx="534377" cy="259045"/>
    <xdr:sp macro="" textlink="">
      <xdr:nvSpPr>
        <xdr:cNvPr id="264" name="テキスト ボックス 263"/>
        <xdr:cNvSpPr txBox="1"/>
      </xdr:nvSpPr>
      <xdr:spPr>
        <a:xfrm>
          <a:off x="1752111" y="1581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24385</xdr:rowOff>
    </xdr:from>
    <xdr:to>
      <xdr:col>1</xdr:col>
      <xdr:colOff>485775</xdr:colOff>
      <xdr:row>93</xdr:row>
      <xdr:rowOff>125985</xdr:rowOff>
    </xdr:to>
    <xdr:sp macro="" textlink="">
      <xdr:nvSpPr>
        <xdr:cNvPr id="265" name="円/楕円 264"/>
        <xdr:cNvSpPr/>
      </xdr:nvSpPr>
      <xdr:spPr>
        <a:xfrm>
          <a:off x="1079500" y="159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142512</xdr:rowOff>
    </xdr:from>
    <xdr:ext cx="534377" cy="259045"/>
    <xdr:sp macro="" textlink="">
      <xdr:nvSpPr>
        <xdr:cNvPr id="266" name="テキスト ボックス 265"/>
        <xdr:cNvSpPr txBox="1"/>
      </xdr:nvSpPr>
      <xdr:spPr>
        <a:xfrm>
          <a:off x="863111" y="157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5741</xdr:rowOff>
    </xdr:from>
    <xdr:to>
      <xdr:col>15</xdr:col>
      <xdr:colOff>180975</xdr:colOff>
      <xdr:row>38</xdr:row>
      <xdr:rowOff>8027</xdr:rowOff>
    </xdr:to>
    <xdr:cxnSp macro="">
      <xdr:nvCxnSpPr>
        <xdr:cNvPr id="293" name="直線コネクタ 292"/>
        <xdr:cNvCxnSpPr/>
      </xdr:nvCxnSpPr>
      <xdr:spPr>
        <a:xfrm flipV="1">
          <a:off x="9639300" y="652084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4" name="労働費平均値テキスト"/>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8027</xdr:rowOff>
    </xdr:from>
    <xdr:to>
      <xdr:col>14</xdr:col>
      <xdr:colOff>28575</xdr:colOff>
      <xdr:row>38</xdr:row>
      <xdr:rowOff>10084</xdr:rowOff>
    </xdr:to>
    <xdr:cxnSp macro="">
      <xdr:nvCxnSpPr>
        <xdr:cNvPr id="296" name="直線コネクタ 295"/>
        <xdr:cNvCxnSpPr/>
      </xdr:nvCxnSpPr>
      <xdr:spPr>
        <a:xfrm flipV="1">
          <a:off x="8750300" y="652312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10084</xdr:rowOff>
    </xdr:from>
    <xdr:to>
      <xdr:col>12</xdr:col>
      <xdr:colOff>511175</xdr:colOff>
      <xdr:row>38</xdr:row>
      <xdr:rowOff>10999</xdr:rowOff>
    </xdr:to>
    <xdr:cxnSp macro="">
      <xdr:nvCxnSpPr>
        <xdr:cNvPr id="299" name="直線コネクタ 298"/>
        <xdr:cNvCxnSpPr/>
      </xdr:nvCxnSpPr>
      <xdr:spPr>
        <a:xfrm flipV="1">
          <a:off x="7861300" y="65251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114673</xdr:rowOff>
    </xdr:from>
    <xdr:ext cx="469744" cy="259045"/>
    <xdr:sp macro="" textlink="">
      <xdr:nvSpPr>
        <xdr:cNvPr id="301" name="テキスト ボックス 300"/>
        <xdr:cNvSpPr txBox="1"/>
      </xdr:nvSpPr>
      <xdr:spPr>
        <a:xfrm>
          <a:off x="8515427" y="59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65176</xdr:rowOff>
    </xdr:from>
    <xdr:to>
      <xdr:col>11</xdr:col>
      <xdr:colOff>307975</xdr:colOff>
      <xdr:row>38</xdr:row>
      <xdr:rowOff>10999</xdr:rowOff>
    </xdr:to>
    <xdr:cxnSp macro="">
      <xdr:nvCxnSpPr>
        <xdr:cNvPr id="302" name="直線コネクタ 301"/>
        <xdr:cNvCxnSpPr/>
      </xdr:nvCxnSpPr>
      <xdr:spPr>
        <a:xfrm>
          <a:off x="6972300" y="5723026"/>
          <a:ext cx="889000" cy="8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95013</xdr:rowOff>
    </xdr:from>
    <xdr:ext cx="469744" cy="259045"/>
    <xdr:sp macro="" textlink="">
      <xdr:nvSpPr>
        <xdr:cNvPr id="304" name="テキスト ボックス 303"/>
        <xdr:cNvSpPr txBox="1"/>
      </xdr:nvSpPr>
      <xdr:spPr>
        <a:xfrm>
          <a:off x="7626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6" name="テキスト ボックス 305"/>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126390</xdr:rowOff>
    </xdr:from>
    <xdr:to>
      <xdr:col>15</xdr:col>
      <xdr:colOff>231775</xdr:colOff>
      <xdr:row>38</xdr:row>
      <xdr:rowOff>56541</xdr:rowOff>
    </xdr:to>
    <xdr:sp macro="" textlink="">
      <xdr:nvSpPr>
        <xdr:cNvPr id="312" name="円/楕円 311"/>
        <xdr:cNvSpPr/>
      </xdr:nvSpPr>
      <xdr:spPr>
        <a:xfrm>
          <a:off x="10426700" y="6470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104817</xdr:rowOff>
    </xdr:from>
    <xdr:ext cx="378565" cy="259045"/>
    <xdr:sp macro="" textlink="">
      <xdr:nvSpPr>
        <xdr:cNvPr id="313" name="労働費該当値テキスト"/>
        <xdr:cNvSpPr txBox="1"/>
      </xdr:nvSpPr>
      <xdr:spPr>
        <a:xfrm>
          <a:off x="10528300" y="6448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128676</xdr:rowOff>
    </xdr:from>
    <xdr:to>
      <xdr:col>14</xdr:col>
      <xdr:colOff>79375</xdr:colOff>
      <xdr:row>38</xdr:row>
      <xdr:rowOff>58826</xdr:rowOff>
    </xdr:to>
    <xdr:sp macro="" textlink="">
      <xdr:nvSpPr>
        <xdr:cNvPr id="314" name="円/楕円 313"/>
        <xdr:cNvSpPr/>
      </xdr:nvSpPr>
      <xdr:spPr>
        <a:xfrm>
          <a:off x="9588500" y="64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49954</xdr:rowOff>
    </xdr:from>
    <xdr:ext cx="378565" cy="259045"/>
    <xdr:sp macro="" textlink="">
      <xdr:nvSpPr>
        <xdr:cNvPr id="315" name="テキスト ボックス 314"/>
        <xdr:cNvSpPr txBox="1"/>
      </xdr:nvSpPr>
      <xdr:spPr>
        <a:xfrm>
          <a:off x="9450017" y="6565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130734</xdr:rowOff>
    </xdr:from>
    <xdr:to>
      <xdr:col>12</xdr:col>
      <xdr:colOff>561975</xdr:colOff>
      <xdr:row>38</xdr:row>
      <xdr:rowOff>60884</xdr:rowOff>
    </xdr:to>
    <xdr:sp macro="" textlink="">
      <xdr:nvSpPr>
        <xdr:cNvPr id="316" name="円/楕円 315"/>
        <xdr:cNvSpPr/>
      </xdr:nvSpPr>
      <xdr:spPr>
        <a:xfrm>
          <a:off x="8699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52011</xdr:rowOff>
    </xdr:from>
    <xdr:ext cx="378565" cy="259045"/>
    <xdr:sp macro="" textlink="">
      <xdr:nvSpPr>
        <xdr:cNvPr id="317" name="テキスト ボックス 316"/>
        <xdr:cNvSpPr txBox="1"/>
      </xdr:nvSpPr>
      <xdr:spPr>
        <a:xfrm>
          <a:off x="8561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131648</xdr:rowOff>
    </xdr:from>
    <xdr:to>
      <xdr:col>11</xdr:col>
      <xdr:colOff>358775</xdr:colOff>
      <xdr:row>38</xdr:row>
      <xdr:rowOff>61798</xdr:rowOff>
    </xdr:to>
    <xdr:sp macro="" textlink="">
      <xdr:nvSpPr>
        <xdr:cNvPr id="318" name="円/楕円 317"/>
        <xdr:cNvSpPr/>
      </xdr:nvSpPr>
      <xdr:spPr>
        <a:xfrm>
          <a:off x="7810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52926</xdr:rowOff>
    </xdr:from>
    <xdr:ext cx="378565" cy="259045"/>
    <xdr:sp macro="" textlink="">
      <xdr:nvSpPr>
        <xdr:cNvPr id="319" name="テキスト ボックス 318"/>
        <xdr:cNvSpPr txBox="1"/>
      </xdr:nvSpPr>
      <xdr:spPr>
        <a:xfrm>
          <a:off x="7672017" y="656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14376</xdr:rowOff>
    </xdr:from>
    <xdr:to>
      <xdr:col>10</xdr:col>
      <xdr:colOff>155575</xdr:colOff>
      <xdr:row>33</xdr:row>
      <xdr:rowOff>115976</xdr:rowOff>
    </xdr:to>
    <xdr:sp macro="" textlink="">
      <xdr:nvSpPr>
        <xdr:cNvPr id="320" name="円/楕円 319"/>
        <xdr:cNvSpPr/>
      </xdr:nvSpPr>
      <xdr:spPr>
        <a:xfrm>
          <a:off x="6921500" y="56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107103</xdr:rowOff>
    </xdr:from>
    <xdr:ext cx="469744" cy="259045"/>
    <xdr:sp macro="" textlink="">
      <xdr:nvSpPr>
        <xdr:cNvPr id="321" name="テキスト ボックス 320"/>
        <xdr:cNvSpPr txBox="1"/>
      </xdr:nvSpPr>
      <xdr:spPr>
        <a:xfrm>
          <a:off x="6737427" y="576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157400</xdr:rowOff>
    </xdr:from>
    <xdr:to>
      <xdr:col>15</xdr:col>
      <xdr:colOff>180975</xdr:colOff>
      <xdr:row>55</xdr:row>
      <xdr:rowOff>163395</xdr:rowOff>
    </xdr:to>
    <xdr:cxnSp macro="">
      <xdr:nvCxnSpPr>
        <xdr:cNvPr id="346" name="直線コネクタ 345"/>
        <xdr:cNvCxnSpPr/>
      </xdr:nvCxnSpPr>
      <xdr:spPr>
        <a:xfrm>
          <a:off x="9639300" y="9587150"/>
          <a:ext cx="8382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113458</xdr:rowOff>
    </xdr:from>
    <xdr:ext cx="534377" cy="259045"/>
    <xdr:sp macro="" textlink="">
      <xdr:nvSpPr>
        <xdr:cNvPr id="347" name="農林水産業費平均値テキスト"/>
        <xdr:cNvSpPr txBox="1"/>
      </xdr:nvSpPr>
      <xdr:spPr>
        <a:xfrm>
          <a:off x="10528300" y="9543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157400</xdr:rowOff>
    </xdr:from>
    <xdr:to>
      <xdr:col>14</xdr:col>
      <xdr:colOff>28575</xdr:colOff>
      <xdr:row>56</xdr:row>
      <xdr:rowOff>64428</xdr:rowOff>
    </xdr:to>
    <xdr:cxnSp macro="">
      <xdr:nvCxnSpPr>
        <xdr:cNvPr id="349" name="直線コネクタ 348"/>
        <xdr:cNvCxnSpPr/>
      </xdr:nvCxnSpPr>
      <xdr:spPr>
        <a:xfrm flipV="1">
          <a:off x="8750300" y="9587150"/>
          <a:ext cx="889000" cy="7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84575</xdr:rowOff>
    </xdr:from>
    <xdr:ext cx="534377" cy="259045"/>
    <xdr:sp macro="" textlink="">
      <xdr:nvSpPr>
        <xdr:cNvPr id="351" name="テキスト ボックス 350"/>
        <xdr:cNvSpPr txBox="1"/>
      </xdr:nvSpPr>
      <xdr:spPr>
        <a:xfrm>
          <a:off x="9372111" y="968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38481</xdr:rowOff>
    </xdr:from>
    <xdr:to>
      <xdr:col>12</xdr:col>
      <xdr:colOff>511175</xdr:colOff>
      <xdr:row>56</xdr:row>
      <xdr:rowOff>64428</xdr:rowOff>
    </xdr:to>
    <xdr:cxnSp macro="">
      <xdr:nvCxnSpPr>
        <xdr:cNvPr id="352" name="直線コネクタ 351"/>
        <xdr:cNvCxnSpPr/>
      </xdr:nvCxnSpPr>
      <xdr:spPr>
        <a:xfrm>
          <a:off x="7861300" y="9639681"/>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4" name="テキスト ボックス 353"/>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29401</xdr:rowOff>
    </xdr:from>
    <xdr:to>
      <xdr:col>11</xdr:col>
      <xdr:colOff>307975</xdr:colOff>
      <xdr:row>56</xdr:row>
      <xdr:rowOff>38481</xdr:rowOff>
    </xdr:to>
    <xdr:cxnSp macro="">
      <xdr:nvCxnSpPr>
        <xdr:cNvPr id="355" name="直線コネクタ 354"/>
        <xdr:cNvCxnSpPr/>
      </xdr:nvCxnSpPr>
      <xdr:spPr>
        <a:xfrm>
          <a:off x="6972300" y="9630601"/>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129157</xdr:rowOff>
    </xdr:from>
    <xdr:ext cx="534377" cy="259045"/>
    <xdr:sp macro="" textlink="">
      <xdr:nvSpPr>
        <xdr:cNvPr id="357" name="テキスト ボックス 356"/>
        <xdr:cNvSpPr txBox="1"/>
      </xdr:nvSpPr>
      <xdr:spPr>
        <a:xfrm>
          <a:off x="7594111" y="973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126575</xdr:rowOff>
    </xdr:from>
    <xdr:ext cx="534377" cy="259045"/>
    <xdr:sp macro="" textlink="">
      <xdr:nvSpPr>
        <xdr:cNvPr id="359" name="テキスト ボックス 358"/>
        <xdr:cNvSpPr txBox="1"/>
      </xdr:nvSpPr>
      <xdr:spPr>
        <a:xfrm>
          <a:off x="6705111" y="97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112595</xdr:rowOff>
    </xdr:from>
    <xdr:to>
      <xdr:col>15</xdr:col>
      <xdr:colOff>231775</xdr:colOff>
      <xdr:row>56</xdr:row>
      <xdr:rowOff>42745</xdr:rowOff>
    </xdr:to>
    <xdr:sp macro="" textlink="">
      <xdr:nvSpPr>
        <xdr:cNvPr id="365" name="円/楕円 364"/>
        <xdr:cNvSpPr/>
      </xdr:nvSpPr>
      <xdr:spPr>
        <a:xfrm>
          <a:off x="10426700" y="95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135472</xdr:rowOff>
    </xdr:from>
    <xdr:ext cx="534377" cy="259045"/>
    <xdr:sp macro="" textlink="">
      <xdr:nvSpPr>
        <xdr:cNvPr id="366" name="農林水産業費該当値テキスト"/>
        <xdr:cNvSpPr txBox="1"/>
      </xdr:nvSpPr>
      <xdr:spPr>
        <a:xfrm>
          <a:off x="10528300" y="939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65,854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106600</xdr:rowOff>
    </xdr:from>
    <xdr:to>
      <xdr:col>14</xdr:col>
      <xdr:colOff>79375</xdr:colOff>
      <xdr:row>56</xdr:row>
      <xdr:rowOff>36750</xdr:rowOff>
    </xdr:to>
    <xdr:sp macro="" textlink="">
      <xdr:nvSpPr>
        <xdr:cNvPr id="367" name="円/楕円 366"/>
        <xdr:cNvSpPr/>
      </xdr:nvSpPr>
      <xdr:spPr>
        <a:xfrm>
          <a:off x="9588500" y="95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53277</xdr:rowOff>
    </xdr:from>
    <xdr:ext cx="534377" cy="259045"/>
    <xdr:sp macro="" textlink="">
      <xdr:nvSpPr>
        <xdr:cNvPr id="368" name="テキスト ボックス 367"/>
        <xdr:cNvSpPr txBox="1"/>
      </xdr:nvSpPr>
      <xdr:spPr>
        <a:xfrm>
          <a:off x="9372111" y="93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13628</xdr:rowOff>
    </xdr:from>
    <xdr:to>
      <xdr:col>12</xdr:col>
      <xdr:colOff>561975</xdr:colOff>
      <xdr:row>56</xdr:row>
      <xdr:rowOff>115228</xdr:rowOff>
    </xdr:to>
    <xdr:sp macro="" textlink="">
      <xdr:nvSpPr>
        <xdr:cNvPr id="369" name="円/楕円 368"/>
        <xdr:cNvSpPr/>
      </xdr:nvSpPr>
      <xdr:spPr>
        <a:xfrm>
          <a:off x="8699500" y="96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106355</xdr:rowOff>
    </xdr:from>
    <xdr:ext cx="534377" cy="259045"/>
    <xdr:sp macro="" textlink="">
      <xdr:nvSpPr>
        <xdr:cNvPr id="370" name="テキスト ボックス 369"/>
        <xdr:cNvSpPr txBox="1"/>
      </xdr:nvSpPr>
      <xdr:spPr>
        <a:xfrm>
          <a:off x="8483111" y="970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159131</xdr:rowOff>
    </xdr:from>
    <xdr:to>
      <xdr:col>11</xdr:col>
      <xdr:colOff>358775</xdr:colOff>
      <xdr:row>56</xdr:row>
      <xdr:rowOff>89281</xdr:rowOff>
    </xdr:to>
    <xdr:sp macro="" textlink="">
      <xdr:nvSpPr>
        <xdr:cNvPr id="371" name="円/楕円 370"/>
        <xdr:cNvSpPr/>
      </xdr:nvSpPr>
      <xdr:spPr>
        <a:xfrm>
          <a:off x="7810500" y="95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105808</xdr:rowOff>
    </xdr:from>
    <xdr:ext cx="534377" cy="259045"/>
    <xdr:sp macro="" textlink="">
      <xdr:nvSpPr>
        <xdr:cNvPr id="372" name="テキスト ボックス 371"/>
        <xdr:cNvSpPr txBox="1"/>
      </xdr:nvSpPr>
      <xdr:spPr>
        <a:xfrm>
          <a:off x="7594111" y="93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150051</xdr:rowOff>
    </xdr:from>
    <xdr:to>
      <xdr:col>10</xdr:col>
      <xdr:colOff>155575</xdr:colOff>
      <xdr:row>56</xdr:row>
      <xdr:rowOff>80201</xdr:rowOff>
    </xdr:to>
    <xdr:sp macro="" textlink="">
      <xdr:nvSpPr>
        <xdr:cNvPr id="373" name="円/楕円 372"/>
        <xdr:cNvSpPr/>
      </xdr:nvSpPr>
      <xdr:spPr>
        <a:xfrm>
          <a:off x="6921500" y="95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96728</xdr:rowOff>
    </xdr:from>
    <xdr:ext cx="534377" cy="259045"/>
    <xdr:sp macro="" textlink="">
      <xdr:nvSpPr>
        <xdr:cNvPr id="374" name="テキスト ボックス 373"/>
        <xdr:cNvSpPr txBox="1"/>
      </xdr:nvSpPr>
      <xdr:spPr>
        <a:xfrm>
          <a:off x="6705111" y="935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72416</xdr:rowOff>
    </xdr:from>
    <xdr:to>
      <xdr:col>15</xdr:col>
      <xdr:colOff>180975</xdr:colOff>
      <xdr:row>71</xdr:row>
      <xdr:rowOff>157035</xdr:rowOff>
    </xdr:to>
    <xdr:cxnSp macro="">
      <xdr:nvCxnSpPr>
        <xdr:cNvPr id="403" name="直線コネクタ 402"/>
        <xdr:cNvCxnSpPr/>
      </xdr:nvCxnSpPr>
      <xdr:spPr>
        <a:xfrm>
          <a:off x="9639300" y="12245366"/>
          <a:ext cx="838200" cy="8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3205</xdr:rowOff>
    </xdr:from>
    <xdr:ext cx="534377" cy="259045"/>
    <xdr:sp macro="" textlink="">
      <xdr:nvSpPr>
        <xdr:cNvPr id="404" name="商工費平均値テキスト"/>
        <xdr:cNvSpPr txBox="1"/>
      </xdr:nvSpPr>
      <xdr:spPr>
        <a:xfrm>
          <a:off x="10528300" y="1286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72416</xdr:rowOff>
    </xdr:from>
    <xdr:to>
      <xdr:col>14</xdr:col>
      <xdr:colOff>28575</xdr:colOff>
      <xdr:row>75</xdr:row>
      <xdr:rowOff>22733</xdr:rowOff>
    </xdr:to>
    <xdr:cxnSp macro="">
      <xdr:nvCxnSpPr>
        <xdr:cNvPr id="406" name="直線コネクタ 405"/>
        <xdr:cNvCxnSpPr/>
      </xdr:nvCxnSpPr>
      <xdr:spPr>
        <a:xfrm flipV="1">
          <a:off x="8750300" y="12245366"/>
          <a:ext cx="889000" cy="63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70299</xdr:rowOff>
    </xdr:from>
    <xdr:ext cx="534377" cy="259045"/>
    <xdr:sp macro="" textlink="">
      <xdr:nvSpPr>
        <xdr:cNvPr id="408" name="テキスト ボックス 407"/>
        <xdr:cNvSpPr txBox="1"/>
      </xdr:nvSpPr>
      <xdr:spPr>
        <a:xfrm>
          <a:off x="9372111" y="131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22733</xdr:rowOff>
    </xdr:from>
    <xdr:to>
      <xdr:col>12</xdr:col>
      <xdr:colOff>511175</xdr:colOff>
      <xdr:row>77</xdr:row>
      <xdr:rowOff>120269</xdr:rowOff>
    </xdr:to>
    <xdr:cxnSp macro="">
      <xdr:nvCxnSpPr>
        <xdr:cNvPr id="409" name="直線コネクタ 408"/>
        <xdr:cNvCxnSpPr/>
      </xdr:nvCxnSpPr>
      <xdr:spPr>
        <a:xfrm flipV="1">
          <a:off x="7861300" y="12881483"/>
          <a:ext cx="889000" cy="4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120363</xdr:rowOff>
    </xdr:from>
    <xdr:ext cx="534377" cy="259045"/>
    <xdr:sp macro="" textlink="">
      <xdr:nvSpPr>
        <xdr:cNvPr id="411" name="テキスト ボックス 410"/>
        <xdr:cNvSpPr txBox="1"/>
      </xdr:nvSpPr>
      <xdr:spPr>
        <a:xfrm>
          <a:off x="8483111" y="131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120269</xdr:rowOff>
    </xdr:from>
    <xdr:to>
      <xdr:col>11</xdr:col>
      <xdr:colOff>307975</xdr:colOff>
      <xdr:row>77</xdr:row>
      <xdr:rowOff>121526</xdr:rowOff>
    </xdr:to>
    <xdr:cxnSp macro="">
      <xdr:nvCxnSpPr>
        <xdr:cNvPr id="412" name="直線コネクタ 411"/>
        <xdr:cNvCxnSpPr/>
      </xdr:nvCxnSpPr>
      <xdr:spPr>
        <a:xfrm flipV="1">
          <a:off x="6972300" y="13321919"/>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153916</xdr:rowOff>
    </xdr:from>
    <xdr:ext cx="534377" cy="259045"/>
    <xdr:sp macro="" textlink="">
      <xdr:nvSpPr>
        <xdr:cNvPr id="414" name="テキスト ボックス 413"/>
        <xdr:cNvSpPr txBox="1"/>
      </xdr:nvSpPr>
      <xdr:spPr>
        <a:xfrm>
          <a:off x="7594111" y="12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6" name="テキスト ボックス 415"/>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106235</xdr:rowOff>
    </xdr:from>
    <xdr:to>
      <xdr:col>15</xdr:col>
      <xdr:colOff>231775</xdr:colOff>
      <xdr:row>72</xdr:row>
      <xdr:rowOff>36385</xdr:rowOff>
    </xdr:to>
    <xdr:sp macro="" textlink="">
      <xdr:nvSpPr>
        <xdr:cNvPr id="422" name="円/楕円 421"/>
        <xdr:cNvSpPr/>
      </xdr:nvSpPr>
      <xdr:spPr>
        <a:xfrm>
          <a:off x="10426700" y="122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129112</xdr:rowOff>
    </xdr:from>
    <xdr:ext cx="534377" cy="259045"/>
    <xdr:sp macro="" textlink="">
      <xdr:nvSpPr>
        <xdr:cNvPr id="423" name="商工費該当値テキスト"/>
        <xdr:cNvSpPr txBox="1"/>
      </xdr:nvSpPr>
      <xdr:spPr>
        <a:xfrm>
          <a:off x="10528300" y="121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33,045</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21616</xdr:rowOff>
    </xdr:from>
    <xdr:to>
      <xdr:col>14</xdr:col>
      <xdr:colOff>79375</xdr:colOff>
      <xdr:row>71</xdr:row>
      <xdr:rowOff>123216</xdr:rowOff>
    </xdr:to>
    <xdr:sp macro="" textlink="">
      <xdr:nvSpPr>
        <xdr:cNvPr id="424" name="円/楕円 423"/>
        <xdr:cNvSpPr/>
      </xdr:nvSpPr>
      <xdr:spPr>
        <a:xfrm>
          <a:off x="9588500" y="1219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139743</xdr:rowOff>
    </xdr:from>
    <xdr:ext cx="534377" cy="259045"/>
    <xdr:sp macro="" textlink="">
      <xdr:nvSpPr>
        <xdr:cNvPr id="425" name="テキスト ボックス 424"/>
        <xdr:cNvSpPr txBox="1"/>
      </xdr:nvSpPr>
      <xdr:spPr>
        <a:xfrm>
          <a:off x="9372111" y="119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143383</xdr:rowOff>
    </xdr:from>
    <xdr:to>
      <xdr:col>12</xdr:col>
      <xdr:colOff>561975</xdr:colOff>
      <xdr:row>75</xdr:row>
      <xdr:rowOff>73533</xdr:rowOff>
    </xdr:to>
    <xdr:sp macro="" textlink="">
      <xdr:nvSpPr>
        <xdr:cNvPr id="426" name="円/楕円 425"/>
        <xdr:cNvSpPr/>
      </xdr:nvSpPr>
      <xdr:spPr>
        <a:xfrm>
          <a:off x="8699500" y="128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90060</xdr:rowOff>
    </xdr:from>
    <xdr:ext cx="534377" cy="259045"/>
    <xdr:sp macro="" textlink="">
      <xdr:nvSpPr>
        <xdr:cNvPr id="427" name="テキスト ボックス 426"/>
        <xdr:cNvSpPr txBox="1"/>
      </xdr:nvSpPr>
      <xdr:spPr>
        <a:xfrm>
          <a:off x="8483111" y="126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69469</xdr:rowOff>
    </xdr:from>
    <xdr:to>
      <xdr:col>11</xdr:col>
      <xdr:colOff>358775</xdr:colOff>
      <xdr:row>77</xdr:row>
      <xdr:rowOff>171069</xdr:rowOff>
    </xdr:to>
    <xdr:sp macro="" textlink="">
      <xdr:nvSpPr>
        <xdr:cNvPr id="428" name="円/楕円 427"/>
        <xdr:cNvSpPr/>
      </xdr:nvSpPr>
      <xdr:spPr>
        <a:xfrm>
          <a:off x="78105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162196</xdr:rowOff>
    </xdr:from>
    <xdr:ext cx="469744" cy="259045"/>
    <xdr:sp macro="" textlink="">
      <xdr:nvSpPr>
        <xdr:cNvPr id="429" name="テキスト ボックス 428"/>
        <xdr:cNvSpPr txBox="1"/>
      </xdr:nvSpPr>
      <xdr:spPr>
        <a:xfrm>
          <a:off x="7626427"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70726</xdr:rowOff>
    </xdr:from>
    <xdr:to>
      <xdr:col>10</xdr:col>
      <xdr:colOff>155575</xdr:colOff>
      <xdr:row>78</xdr:row>
      <xdr:rowOff>876</xdr:rowOff>
    </xdr:to>
    <xdr:sp macro="" textlink="">
      <xdr:nvSpPr>
        <xdr:cNvPr id="430" name="円/楕円 429"/>
        <xdr:cNvSpPr/>
      </xdr:nvSpPr>
      <xdr:spPr>
        <a:xfrm>
          <a:off x="6921500" y="132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163453</xdr:rowOff>
    </xdr:from>
    <xdr:ext cx="469744" cy="259045"/>
    <xdr:sp macro="" textlink="">
      <xdr:nvSpPr>
        <xdr:cNvPr id="431" name="テキスト ボックス 430"/>
        <xdr:cNvSpPr txBox="1"/>
      </xdr:nvSpPr>
      <xdr:spPr>
        <a:xfrm>
          <a:off x="6737427" y="1336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128029</xdr:rowOff>
    </xdr:from>
    <xdr:to>
      <xdr:col>15</xdr:col>
      <xdr:colOff>180975</xdr:colOff>
      <xdr:row>95</xdr:row>
      <xdr:rowOff>78550</xdr:rowOff>
    </xdr:to>
    <xdr:cxnSp macro="">
      <xdr:nvCxnSpPr>
        <xdr:cNvPr id="460" name="直線コネクタ 459"/>
        <xdr:cNvCxnSpPr/>
      </xdr:nvCxnSpPr>
      <xdr:spPr>
        <a:xfrm flipV="1">
          <a:off x="9639300" y="16244329"/>
          <a:ext cx="838200" cy="1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81348</xdr:rowOff>
    </xdr:from>
    <xdr:ext cx="534377" cy="259045"/>
    <xdr:sp macro="" textlink="">
      <xdr:nvSpPr>
        <xdr:cNvPr id="461" name="土木費平均値テキスト"/>
        <xdr:cNvSpPr txBox="1"/>
      </xdr:nvSpPr>
      <xdr:spPr>
        <a:xfrm>
          <a:off x="10528300" y="16197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53530</xdr:rowOff>
    </xdr:from>
    <xdr:to>
      <xdr:col>14</xdr:col>
      <xdr:colOff>28575</xdr:colOff>
      <xdr:row>95</xdr:row>
      <xdr:rowOff>78550</xdr:rowOff>
    </xdr:to>
    <xdr:cxnSp macro="">
      <xdr:nvCxnSpPr>
        <xdr:cNvPr id="463" name="直線コネクタ 462"/>
        <xdr:cNvCxnSpPr/>
      </xdr:nvCxnSpPr>
      <xdr:spPr>
        <a:xfrm>
          <a:off x="8750300" y="16169830"/>
          <a:ext cx="889000" cy="1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67797</xdr:rowOff>
    </xdr:from>
    <xdr:ext cx="534377" cy="259045"/>
    <xdr:sp macro="" textlink="">
      <xdr:nvSpPr>
        <xdr:cNvPr id="465" name="テキスト ボックス 464"/>
        <xdr:cNvSpPr txBox="1"/>
      </xdr:nvSpPr>
      <xdr:spPr>
        <a:xfrm>
          <a:off x="9372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53530</xdr:rowOff>
    </xdr:from>
    <xdr:to>
      <xdr:col>12</xdr:col>
      <xdr:colOff>511175</xdr:colOff>
      <xdr:row>95</xdr:row>
      <xdr:rowOff>7632</xdr:rowOff>
    </xdr:to>
    <xdr:cxnSp macro="">
      <xdr:nvCxnSpPr>
        <xdr:cNvPr id="466" name="直線コネクタ 465"/>
        <xdr:cNvCxnSpPr/>
      </xdr:nvCxnSpPr>
      <xdr:spPr>
        <a:xfrm flipV="1">
          <a:off x="7861300" y="16169830"/>
          <a:ext cx="889000" cy="1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163161</xdr:rowOff>
    </xdr:from>
    <xdr:ext cx="534377" cy="259045"/>
    <xdr:sp macro="" textlink="">
      <xdr:nvSpPr>
        <xdr:cNvPr id="468" name="テキスト ボックス 467"/>
        <xdr:cNvSpPr txBox="1"/>
      </xdr:nvSpPr>
      <xdr:spPr>
        <a:xfrm>
          <a:off x="8483111" y="162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7632</xdr:rowOff>
    </xdr:from>
    <xdr:to>
      <xdr:col>11</xdr:col>
      <xdr:colOff>307975</xdr:colOff>
      <xdr:row>95</xdr:row>
      <xdr:rowOff>52260</xdr:rowOff>
    </xdr:to>
    <xdr:cxnSp macro="">
      <xdr:nvCxnSpPr>
        <xdr:cNvPr id="469" name="直線コネクタ 468"/>
        <xdr:cNvCxnSpPr/>
      </xdr:nvCxnSpPr>
      <xdr:spPr>
        <a:xfrm flipV="1">
          <a:off x="6972300" y="16295382"/>
          <a:ext cx="889000" cy="4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98392</xdr:rowOff>
    </xdr:from>
    <xdr:ext cx="534377" cy="259045"/>
    <xdr:sp macro="" textlink="">
      <xdr:nvSpPr>
        <xdr:cNvPr id="471" name="テキスト ボックス 470"/>
        <xdr:cNvSpPr txBox="1"/>
      </xdr:nvSpPr>
      <xdr:spPr>
        <a:xfrm>
          <a:off x="7594111" y="163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103433</xdr:rowOff>
    </xdr:from>
    <xdr:ext cx="534377" cy="259045"/>
    <xdr:sp macro="" textlink="">
      <xdr:nvSpPr>
        <xdr:cNvPr id="473" name="テキスト ボックス 472"/>
        <xdr:cNvSpPr txBox="1"/>
      </xdr:nvSpPr>
      <xdr:spPr>
        <a:xfrm>
          <a:off x="6705111" y="163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77229</xdr:rowOff>
    </xdr:from>
    <xdr:to>
      <xdr:col>15</xdr:col>
      <xdr:colOff>231775</xdr:colOff>
      <xdr:row>95</xdr:row>
      <xdr:rowOff>7379</xdr:rowOff>
    </xdr:to>
    <xdr:sp macro="" textlink="">
      <xdr:nvSpPr>
        <xdr:cNvPr id="479" name="円/楕円 478"/>
        <xdr:cNvSpPr/>
      </xdr:nvSpPr>
      <xdr:spPr>
        <a:xfrm>
          <a:off x="10426700" y="161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100106</xdr:rowOff>
    </xdr:from>
    <xdr:ext cx="534377" cy="259045"/>
    <xdr:sp macro="" textlink="">
      <xdr:nvSpPr>
        <xdr:cNvPr id="480" name="土木費該当値テキスト"/>
        <xdr:cNvSpPr txBox="1"/>
      </xdr:nvSpPr>
      <xdr:spPr>
        <a:xfrm>
          <a:off x="10528300" y="160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60,919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27750</xdr:rowOff>
    </xdr:from>
    <xdr:to>
      <xdr:col>14</xdr:col>
      <xdr:colOff>79375</xdr:colOff>
      <xdr:row>95</xdr:row>
      <xdr:rowOff>129350</xdr:rowOff>
    </xdr:to>
    <xdr:sp macro="" textlink="">
      <xdr:nvSpPr>
        <xdr:cNvPr id="481" name="円/楕円 480"/>
        <xdr:cNvSpPr/>
      </xdr:nvSpPr>
      <xdr:spPr>
        <a:xfrm>
          <a:off x="9588500" y="163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120477</xdr:rowOff>
    </xdr:from>
    <xdr:ext cx="534377" cy="259045"/>
    <xdr:sp macro="" textlink="">
      <xdr:nvSpPr>
        <xdr:cNvPr id="482" name="テキスト ボックス 481"/>
        <xdr:cNvSpPr txBox="1"/>
      </xdr:nvSpPr>
      <xdr:spPr>
        <a:xfrm>
          <a:off x="937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2730</xdr:rowOff>
    </xdr:from>
    <xdr:to>
      <xdr:col>12</xdr:col>
      <xdr:colOff>561975</xdr:colOff>
      <xdr:row>94</xdr:row>
      <xdr:rowOff>104330</xdr:rowOff>
    </xdr:to>
    <xdr:sp macro="" textlink="">
      <xdr:nvSpPr>
        <xdr:cNvPr id="483" name="円/楕円 482"/>
        <xdr:cNvSpPr/>
      </xdr:nvSpPr>
      <xdr:spPr>
        <a:xfrm>
          <a:off x="8699500" y="161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120857</xdr:rowOff>
    </xdr:from>
    <xdr:ext cx="534377" cy="259045"/>
    <xdr:sp macro="" textlink="">
      <xdr:nvSpPr>
        <xdr:cNvPr id="484" name="テキスト ボックス 483"/>
        <xdr:cNvSpPr txBox="1"/>
      </xdr:nvSpPr>
      <xdr:spPr>
        <a:xfrm>
          <a:off x="8483111" y="158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66,785</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128282</xdr:rowOff>
    </xdr:from>
    <xdr:to>
      <xdr:col>11</xdr:col>
      <xdr:colOff>358775</xdr:colOff>
      <xdr:row>95</xdr:row>
      <xdr:rowOff>58432</xdr:rowOff>
    </xdr:to>
    <xdr:sp macro="" textlink="">
      <xdr:nvSpPr>
        <xdr:cNvPr id="485" name="円/楕円 484"/>
        <xdr:cNvSpPr/>
      </xdr:nvSpPr>
      <xdr:spPr>
        <a:xfrm>
          <a:off x="7810500" y="162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74959</xdr:rowOff>
    </xdr:from>
    <xdr:ext cx="534377" cy="259045"/>
    <xdr:sp macro="" textlink="">
      <xdr:nvSpPr>
        <xdr:cNvPr id="486" name="テキスト ボックス 485"/>
        <xdr:cNvSpPr txBox="1"/>
      </xdr:nvSpPr>
      <xdr:spPr>
        <a:xfrm>
          <a:off x="7594111" y="160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1460</xdr:rowOff>
    </xdr:from>
    <xdr:to>
      <xdr:col>10</xdr:col>
      <xdr:colOff>155575</xdr:colOff>
      <xdr:row>95</xdr:row>
      <xdr:rowOff>103060</xdr:rowOff>
    </xdr:to>
    <xdr:sp macro="" textlink="">
      <xdr:nvSpPr>
        <xdr:cNvPr id="487" name="円/楕円 486"/>
        <xdr:cNvSpPr/>
      </xdr:nvSpPr>
      <xdr:spPr>
        <a:xfrm>
          <a:off x="6921500" y="162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119587</xdr:rowOff>
    </xdr:from>
    <xdr:ext cx="534377" cy="259045"/>
    <xdr:sp macro="" textlink="">
      <xdr:nvSpPr>
        <xdr:cNvPr id="488" name="テキスト ボックス 487"/>
        <xdr:cNvSpPr txBox="1"/>
      </xdr:nvSpPr>
      <xdr:spPr>
        <a:xfrm>
          <a:off x="6705111" y="160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64981</xdr:rowOff>
    </xdr:from>
    <xdr:to>
      <xdr:col>23</xdr:col>
      <xdr:colOff>517525</xdr:colOff>
      <xdr:row>36</xdr:row>
      <xdr:rowOff>24159</xdr:rowOff>
    </xdr:to>
    <xdr:cxnSp macro="">
      <xdr:nvCxnSpPr>
        <xdr:cNvPr id="520" name="直線コネクタ 519"/>
        <xdr:cNvCxnSpPr/>
      </xdr:nvCxnSpPr>
      <xdr:spPr>
        <a:xfrm>
          <a:off x="15481300" y="6065731"/>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64981</xdr:rowOff>
    </xdr:from>
    <xdr:to>
      <xdr:col>22</xdr:col>
      <xdr:colOff>365125</xdr:colOff>
      <xdr:row>35</xdr:row>
      <xdr:rowOff>97181</xdr:rowOff>
    </xdr:to>
    <xdr:cxnSp macro="">
      <xdr:nvCxnSpPr>
        <xdr:cNvPr id="523" name="直線コネクタ 522"/>
        <xdr:cNvCxnSpPr/>
      </xdr:nvCxnSpPr>
      <xdr:spPr>
        <a:xfrm flipV="1">
          <a:off x="14592300" y="6065731"/>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42018</xdr:rowOff>
    </xdr:from>
    <xdr:ext cx="534377" cy="259045"/>
    <xdr:sp macro="" textlink="">
      <xdr:nvSpPr>
        <xdr:cNvPr id="525" name="テキスト ボックス 524"/>
        <xdr:cNvSpPr txBox="1"/>
      </xdr:nvSpPr>
      <xdr:spPr>
        <a:xfrm>
          <a:off x="15214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97181</xdr:rowOff>
    </xdr:from>
    <xdr:to>
      <xdr:col>21</xdr:col>
      <xdr:colOff>161925</xdr:colOff>
      <xdr:row>37</xdr:row>
      <xdr:rowOff>38103</xdr:rowOff>
    </xdr:to>
    <xdr:cxnSp macro="">
      <xdr:nvCxnSpPr>
        <xdr:cNvPr id="526" name="直線コネクタ 525"/>
        <xdr:cNvCxnSpPr/>
      </xdr:nvCxnSpPr>
      <xdr:spPr>
        <a:xfrm flipV="1">
          <a:off x="13703300" y="6097931"/>
          <a:ext cx="889000" cy="2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164678</xdr:rowOff>
    </xdr:from>
    <xdr:ext cx="534377" cy="259045"/>
    <xdr:sp macro="" textlink="">
      <xdr:nvSpPr>
        <xdr:cNvPr id="528" name="テキスト ボックス 527"/>
        <xdr:cNvSpPr txBox="1"/>
      </xdr:nvSpPr>
      <xdr:spPr>
        <a:xfrm>
          <a:off x="14325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168994</xdr:rowOff>
    </xdr:from>
    <xdr:to>
      <xdr:col>19</xdr:col>
      <xdr:colOff>644525</xdr:colOff>
      <xdr:row>37</xdr:row>
      <xdr:rowOff>38103</xdr:rowOff>
    </xdr:to>
    <xdr:cxnSp macro="">
      <xdr:nvCxnSpPr>
        <xdr:cNvPr id="529" name="直線コネクタ 528"/>
        <xdr:cNvCxnSpPr/>
      </xdr:nvCxnSpPr>
      <xdr:spPr>
        <a:xfrm>
          <a:off x="12814300" y="6341194"/>
          <a:ext cx="889000" cy="4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44656</xdr:rowOff>
    </xdr:from>
    <xdr:ext cx="534377" cy="259045"/>
    <xdr:sp macro="" textlink="">
      <xdr:nvSpPr>
        <xdr:cNvPr id="531" name="テキスト ボックス 530"/>
        <xdr:cNvSpPr txBox="1"/>
      </xdr:nvSpPr>
      <xdr:spPr>
        <a:xfrm>
          <a:off x="13436111" y="6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11999</xdr:rowOff>
    </xdr:from>
    <xdr:ext cx="534377" cy="259045"/>
    <xdr:sp macro="" textlink="">
      <xdr:nvSpPr>
        <xdr:cNvPr id="533" name="テキスト ボックス 532"/>
        <xdr:cNvSpPr txBox="1"/>
      </xdr:nvSpPr>
      <xdr:spPr>
        <a:xfrm>
          <a:off x="12547111" y="60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144809</xdr:rowOff>
    </xdr:from>
    <xdr:to>
      <xdr:col>23</xdr:col>
      <xdr:colOff>568325</xdr:colOff>
      <xdr:row>36</xdr:row>
      <xdr:rowOff>74959</xdr:rowOff>
    </xdr:to>
    <xdr:sp macro="" textlink="">
      <xdr:nvSpPr>
        <xdr:cNvPr id="539" name="円/楕円 538"/>
        <xdr:cNvSpPr/>
      </xdr:nvSpPr>
      <xdr:spPr>
        <a:xfrm>
          <a:off x="16268700" y="61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123236</xdr:rowOff>
    </xdr:from>
    <xdr:ext cx="534377" cy="259045"/>
    <xdr:sp macro="" textlink="">
      <xdr:nvSpPr>
        <xdr:cNvPr id="540" name="消防費該当値テキスト"/>
        <xdr:cNvSpPr txBox="1"/>
      </xdr:nvSpPr>
      <xdr:spPr>
        <a:xfrm>
          <a:off x="16370300" y="612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28,038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14181</xdr:rowOff>
    </xdr:from>
    <xdr:to>
      <xdr:col>22</xdr:col>
      <xdr:colOff>415925</xdr:colOff>
      <xdr:row>35</xdr:row>
      <xdr:rowOff>115781</xdr:rowOff>
    </xdr:to>
    <xdr:sp macro="" textlink="">
      <xdr:nvSpPr>
        <xdr:cNvPr id="541" name="円/楕円 540"/>
        <xdr:cNvSpPr/>
      </xdr:nvSpPr>
      <xdr:spPr>
        <a:xfrm>
          <a:off x="15430500" y="60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132308</xdr:rowOff>
    </xdr:from>
    <xdr:ext cx="534377" cy="259045"/>
    <xdr:sp macro="" textlink="">
      <xdr:nvSpPr>
        <xdr:cNvPr id="542" name="テキスト ボックス 541"/>
        <xdr:cNvSpPr txBox="1"/>
      </xdr:nvSpPr>
      <xdr:spPr>
        <a:xfrm>
          <a:off x="15214111" y="579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46381</xdr:rowOff>
    </xdr:from>
    <xdr:to>
      <xdr:col>21</xdr:col>
      <xdr:colOff>212725</xdr:colOff>
      <xdr:row>35</xdr:row>
      <xdr:rowOff>147981</xdr:rowOff>
    </xdr:to>
    <xdr:sp macro="" textlink="">
      <xdr:nvSpPr>
        <xdr:cNvPr id="543" name="円/楕円 542"/>
        <xdr:cNvSpPr/>
      </xdr:nvSpPr>
      <xdr:spPr>
        <a:xfrm>
          <a:off x="14541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164508</xdr:rowOff>
    </xdr:from>
    <xdr:ext cx="534377" cy="259045"/>
    <xdr:sp macro="" textlink="">
      <xdr:nvSpPr>
        <xdr:cNvPr id="544" name="テキスト ボックス 543"/>
        <xdr:cNvSpPr txBox="1"/>
      </xdr:nvSpPr>
      <xdr:spPr>
        <a:xfrm>
          <a:off x="14325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158753</xdr:rowOff>
    </xdr:from>
    <xdr:to>
      <xdr:col>20</xdr:col>
      <xdr:colOff>9525</xdr:colOff>
      <xdr:row>37</xdr:row>
      <xdr:rowOff>88903</xdr:rowOff>
    </xdr:to>
    <xdr:sp macro="" textlink="">
      <xdr:nvSpPr>
        <xdr:cNvPr id="545" name="円/楕円 544"/>
        <xdr:cNvSpPr/>
      </xdr:nvSpPr>
      <xdr:spPr>
        <a:xfrm>
          <a:off x="13652500" y="633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80030</xdr:rowOff>
    </xdr:from>
    <xdr:ext cx="534377" cy="259045"/>
    <xdr:sp macro="" textlink="">
      <xdr:nvSpPr>
        <xdr:cNvPr id="546" name="テキスト ボックス 545"/>
        <xdr:cNvSpPr txBox="1"/>
      </xdr:nvSpPr>
      <xdr:spPr>
        <a:xfrm>
          <a:off x="13436111" y="642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118194</xdr:rowOff>
    </xdr:from>
    <xdr:to>
      <xdr:col>18</xdr:col>
      <xdr:colOff>492125</xdr:colOff>
      <xdr:row>37</xdr:row>
      <xdr:rowOff>48344</xdr:rowOff>
    </xdr:to>
    <xdr:sp macro="" textlink="">
      <xdr:nvSpPr>
        <xdr:cNvPr id="547" name="円/楕円 546"/>
        <xdr:cNvSpPr/>
      </xdr:nvSpPr>
      <xdr:spPr>
        <a:xfrm>
          <a:off x="12763500" y="62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39471</xdr:rowOff>
    </xdr:from>
    <xdr:ext cx="534377" cy="259045"/>
    <xdr:sp macro="" textlink="">
      <xdr:nvSpPr>
        <xdr:cNvPr id="548" name="テキスト ボックス 547"/>
        <xdr:cNvSpPr txBox="1"/>
      </xdr:nvSpPr>
      <xdr:spPr>
        <a:xfrm>
          <a:off x="12547111" y="63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39095</xdr:rowOff>
    </xdr:from>
    <xdr:to>
      <xdr:col>23</xdr:col>
      <xdr:colOff>517525</xdr:colOff>
      <xdr:row>58</xdr:row>
      <xdr:rowOff>132787</xdr:rowOff>
    </xdr:to>
    <xdr:cxnSp macro="">
      <xdr:nvCxnSpPr>
        <xdr:cNvPr id="580" name="直線コネクタ 579"/>
        <xdr:cNvCxnSpPr/>
      </xdr:nvCxnSpPr>
      <xdr:spPr>
        <a:xfrm>
          <a:off x="15481300" y="9983195"/>
          <a:ext cx="838200" cy="9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73601</xdr:rowOff>
    </xdr:from>
    <xdr:ext cx="534377" cy="259045"/>
    <xdr:sp macro="" textlink="">
      <xdr:nvSpPr>
        <xdr:cNvPr id="581" name="教育費平均値テキスト"/>
        <xdr:cNvSpPr txBox="1"/>
      </xdr:nvSpPr>
      <xdr:spPr>
        <a:xfrm>
          <a:off x="16370300" y="967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39095</xdr:rowOff>
    </xdr:from>
    <xdr:to>
      <xdr:col>22</xdr:col>
      <xdr:colOff>365125</xdr:colOff>
      <xdr:row>58</xdr:row>
      <xdr:rowOff>136130</xdr:rowOff>
    </xdr:to>
    <xdr:cxnSp macro="">
      <xdr:nvCxnSpPr>
        <xdr:cNvPr id="583" name="直線コネクタ 582"/>
        <xdr:cNvCxnSpPr/>
      </xdr:nvCxnSpPr>
      <xdr:spPr>
        <a:xfrm flipV="1">
          <a:off x="14592300" y="9983195"/>
          <a:ext cx="889000" cy="9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5" name="テキスト ボックス 584"/>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98922</xdr:rowOff>
    </xdr:from>
    <xdr:to>
      <xdr:col>21</xdr:col>
      <xdr:colOff>161925</xdr:colOff>
      <xdr:row>58</xdr:row>
      <xdr:rowOff>136130</xdr:rowOff>
    </xdr:to>
    <xdr:cxnSp macro="">
      <xdr:nvCxnSpPr>
        <xdr:cNvPr id="586" name="直線コネクタ 585"/>
        <xdr:cNvCxnSpPr/>
      </xdr:nvCxnSpPr>
      <xdr:spPr>
        <a:xfrm>
          <a:off x="13703300" y="10043022"/>
          <a:ext cx="889000" cy="3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57958</xdr:rowOff>
    </xdr:from>
    <xdr:ext cx="534377" cy="259045"/>
    <xdr:sp macro="" textlink="">
      <xdr:nvSpPr>
        <xdr:cNvPr id="588" name="テキスト ボックス 587"/>
        <xdr:cNvSpPr txBox="1"/>
      </xdr:nvSpPr>
      <xdr:spPr>
        <a:xfrm>
          <a:off x="14325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56272</xdr:rowOff>
    </xdr:from>
    <xdr:to>
      <xdr:col>19</xdr:col>
      <xdr:colOff>644525</xdr:colOff>
      <xdr:row>58</xdr:row>
      <xdr:rowOff>98922</xdr:rowOff>
    </xdr:to>
    <xdr:cxnSp macro="">
      <xdr:nvCxnSpPr>
        <xdr:cNvPr id="589" name="直線コネクタ 588"/>
        <xdr:cNvCxnSpPr/>
      </xdr:nvCxnSpPr>
      <xdr:spPr>
        <a:xfrm>
          <a:off x="12814300" y="10000372"/>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33911</xdr:rowOff>
    </xdr:from>
    <xdr:ext cx="534377" cy="259045"/>
    <xdr:sp macro="" textlink="">
      <xdr:nvSpPr>
        <xdr:cNvPr id="591" name="テキスト ボックス 590"/>
        <xdr:cNvSpPr txBox="1"/>
      </xdr:nvSpPr>
      <xdr:spPr>
        <a:xfrm>
          <a:off x="13436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22460</xdr:rowOff>
    </xdr:from>
    <xdr:ext cx="534377" cy="259045"/>
    <xdr:sp macro="" textlink="">
      <xdr:nvSpPr>
        <xdr:cNvPr id="593" name="テキスト ボックス 592"/>
        <xdr:cNvSpPr txBox="1"/>
      </xdr:nvSpPr>
      <xdr:spPr>
        <a:xfrm>
          <a:off x="12547111" y="96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81987</xdr:rowOff>
    </xdr:from>
    <xdr:to>
      <xdr:col>23</xdr:col>
      <xdr:colOff>568325</xdr:colOff>
      <xdr:row>59</xdr:row>
      <xdr:rowOff>12137</xdr:rowOff>
    </xdr:to>
    <xdr:sp macro="" textlink="">
      <xdr:nvSpPr>
        <xdr:cNvPr id="599" name="円/楕円 598"/>
        <xdr:cNvSpPr/>
      </xdr:nvSpPr>
      <xdr:spPr>
        <a:xfrm>
          <a:off x="16268700" y="1002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60414</xdr:rowOff>
    </xdr:from>
    <xdr:ext cx="534377" cy="259045"/>
    <xdr:sp macro="" textlink="">
      <xdr:nvSpPr>
        <xdr:cNvPr id="600" name="教育費該当値テキスト"/>
        <xdr:cNvSpPr txBox="1"/>
      </xdr:nvSpPr>
      <xdr:spPr>
        <a:xfrm>
          <a:off x="16370300" y="100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159745</xdr:rowOff>
    </xdr:from>
    <xdr:to>
      <xdr:col>22</xdr:col>
      <xdr:colOff>415925</xdr:colOff>
      <xdr:row>58</xdr:row>
      <xdr:rowOff>89895</xdr:rowOff>
    </xdr:to>
    <xdr:sp macro="" textlink="">
      <xdr:nvSpPr>
        <xdr:cNvPr id="601" name="円/楕円 600"/>
        <xdr:cNvSpPr/>
      </xdr:nvSpPr>
      <xdr:spPr>
        <a:xfrm>
          <a:off x="15430500" y="99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81022</xdr:rowOff>
    </xdr:from>
    <xdr:ext cx="534377" cy="259045"/>
    <xdr:sp macro="" textlink="">
      <xdr:nvSpPr>
        <xdr:cNvPr id="602" name="テキスト ボックス 601"/>
        <xdr:cNvSpPr txBox="1"/>
      </xdr:nvSpPr>
      <xdr:spPr>
        <a:xfrm>
          <a:off x="15214111" y="100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85330</xdr:rowOff>
    </xdr:from>
    <xdr:to>
      <xdr:col>21</xdr:col>
      <xdr:colOff>212725</xdr:colOff>
      <xdr:row>59</xdr:row>
      <xdr:rowOff>15480</xdr:rowOff>
    </xdr:to>
    <xdr:sp macro="" textlink="">
      <xdr:nvSpPr>
        <xdr:cNvPr id="603" name="円/楕円 602"/>
        <xdr:cNvSpPr/>
      </xdr:nvSpPr>
      <xdr:spPr>
        <a:xfrm>
          <a:off x="14541500" y="100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6607</xdr:rowOff>
    </xdr:from>
    <xdr:ext cx="534377" cy="259045"/>
    <xdr:sp macro="" textlink="">
      <xdr:nvSpPr>
        <xdr:cNvPr id="604" name="テキスト ボックス 603"/>
        <xdr:cNvSpPr txBox="1"/>
      </xdr:nvSpPr>
      <xdr:spPr>
        <a:xfrm>
          <a:off x="14325111" y="101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48122</xdr:rowOff>
    </xdr:from>
    <xdr:to>
      <xdr:col>20</xdr:col>
      <xdr:colOff>9525</xdr:colOff>
      <xdr:row>58</xdr:row>
      <xdr:rowOff>149722</xdr:rowOff>
    </xdr:to>
    <xdr:sp macro="" textlink="">
      <xdr:nvSpPr>
        <xdr:cNvPr id="605" name="円/楕円 604"/>
        <xdr:cNvSpPr/>
      </xdr:nvSpPr>
      <xdr:spPr>
        <a:xfrm>
          <a:off x="13652500" y="99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140849</xdr:rowOff>
    </xdr:from>
    <xdr:ext cx="534377" cy="259045"/>
    <xdr:sp macro="" textlink="">
      <xdr:nvSpPr>
        <xdr:cNvPr id="606" name="テキスト ボックス 605"/>
        <xdr:cNvSpPr txBox="1"/>
      </xdr:nvSpPr>
      <xdr:spPr>
        <a:xfrm>
          <a:off x="13436111" y="100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5472</xdr:rowOff>
    </xdr:from>
    <xdr:to>
      <xdr:col>18</xdr:col>
      <xdr:colOff>492125</xdr:colOff>
      <xdr:row>58</xdr:row>
      <xdr:rowOff>107072</xdr:rowOff>
    </xdr:to>
    <xdr:sp macro="" textlink="">
      <xdr:nvSpPr>
        <xdr:cNvPr id="607" name="円/楕円 606"/>
        <xdr:cNvSpPr/>
      </xdr:nvSpPr>
      <xdr:spPr>
        <a:xfrm>
          <a:off x="12763500" y="99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98199</xdr:rowOff>
    </xdr:from>
    <xdr:ext cx="534377" cy="259045"/>
    <xdr:sp macro="" textlink="">
      <xdr:nvSpPr>
        <xdr:cNvPr id="608" name="テキスト ボックス 607"/>
        <xdr:cNvSpPr txBox="1"/>
      </xdr:nvSpPr>
      <xdr:spPr>
        <a:xfrm>
          <a:off x="12547111" y="1004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92266</xdr:rowOff>
    </xdr:from>
    <xdr:to>
      <xdr:col>23</xdr:col>
      <xdr:colOff>517525</xdr:colOff>
      <xdr:row>78</xdr:row>
      <xdr:rowOff>98437</xdr:rowOff>
    </xdr:to>
    <xdr:cxnSp macro="">
      <xdr:nvCxnSpPr>
        <xdr:cNvPr id="637" name="直線コネクタ 636"/>
        <xdr:cNvCxnSpPr/>
      </xdr:nvCxnSpPr>
      <xdr:spPr>
        <a:xfrm flipV="1">
          <a:off x="15481300" y="13465366"/>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8"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98437</xdr:rowOff>
    </xdr:from>
    <xdr:to>
      <xdr:col>22</xdr:col>
      <xdr:colOff>365125</xdr:colOff>
      <xdr:row>78</xdr:row>
      <xdr:rowOff>134214</xdr:rowOff>
    </xdr:to>
    <xdr:cxnSp macro="">
      <xdr:nvCxnSpPr>
        <xdr:cNvPr id="640" name="直線コネクタ 639"/>
        <xdr:cNvCxnSpPr/>
      </xdr:nvCxnSpPr>
      <xdr:spPr>
        <a:xfrm flipV="1">
          <a:off x="14592300" y="13471537"/>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134214</xdr:rowOff>
    </xdr:from>
    <xdr:to>
      <xdr:col>21</xdr:col>
      <xdr:colOff>161925</xdr:colOff>
      <xdr:row>79</xdr:row>
      <xdr:rowOff>30468</xdr:rowOff>
    </xdr:to>
    <xdr:cxnSp macro="">
      <xdr:nvCxnSpPr>
        <xdr:cNvPr id="643" name="直線コネクタ 642"/>
        <xdr:cNvCxnSpPr/>
      </xdr:nvCxnSpPr>
      <xdr:spPr>
        <a:xfrm flipV="1">
          <a:off x="13703300" y="13507314"/>
          <a:ext cx="889000" cy="6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5" name="テキスト ボックス 644"/>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111316</xdr:rowOff>
    </xdr:from>
    <xdr:to>
      <xdr:col>19</xdr:col>
      <xdr:colOff>644525</xdr:colOff>
      <xdr:row>79</xdr:row>
      <xdr:rowOff>30468</xdr:rowOff>
    </xdr:to>
    <xdr:cxnSp macro="">
      <xdr:nvCxnSpPr>
        <xdr:cNvPr id="646" name="直線コネクタ 645"/>
        <xdr:cNvCxnSpPr/>
      </xdr:nvCxnSpPr>
      <xdr:spPr>
        <a:xfrm>
          <a:off x="12814300" y="13312966"/>
          <a:ext cx="889000" cy="2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48" name="テキスト ボックス 647"/>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41466</xdr:rowOff>
    </xdr:from>
    <xdr:to>
      <xdr:col>23</xdr:col>
      <xdr:colOff>568325</xdr:colOff>
      <xdr:row>78</xdr:row>
      <xdr:rowOff>143066</xdr:rowOff>
    </xdr:to>
    <xdr:sp macro="" textlink="">
      <xdr:nvSpPr>
        <xdr:cNvPr id="656" name="円/楕円 655"/>
        <xdr:cNvSpPr/>
      </xdr:nvSpPr>
      <xdr:spPr>
        <a:xfrm>
          <a:off x="16268700" y="134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151605</xdr:rowOff>
    </xdr:from>
    <xdr:ext cx="469744" cy="259045"/>
    <xdr:sp macro="" textlink="">
      <xdr:nvSpPr>
        <xdr:cNvPr id="657" name="災害復旧費該当値テキスト"/>
        <xdr:cNvSpPr txBox="1"/>
      </xdr:nvSpPr>
      <xdr:spPr>
        <a:xfrm>
          <a:off x="16370300" y="133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47637</xdr:rowOff>
    </xdr:from>
    <xdr:to>
      <xdr:col>22</xdr:col>
      <xdr:colOff>415925</xdr:colOff>
      <xdr:row>78</xdr:row>
      <xdr:rowOff>149237</xdr:rowOff>
    </xdr:to>
    <xdr:sp macro="" textlink="">
      <xdr:nvSpPr>
        <xdr:cNvPr id="658" name="円/楕円 657"/>
        <xdr:cNvSpPr/>
      </xdr:nvSpPr>
      <xdr:spPr>
        <a:xfrm>
          <a:off x="15430500" y="1342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140364</xdr:rowOff>
    </xdr:from>
    <xdr:ext cx="469744" cy="259045"/>
    <xdr:sp macro="" textlink="">
      <xdr:nvSpPr>
        <xdr:cNvPr id="659" name="テキスト ボックス 658"/>
        <xdr:cNvSpPr txBox="1"/>
      </xdr:nvSpPr>
      <xdr:spPr>
        <a:xfrm>
          <a:off x="15246427" y="1351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83414</xdr:rowOff>
    </xdr:from>
    <xdr:to>
      <xdr:col>21</xdr:col>
      <xdr:colOff>212725</xdr:colOff>
      <xdr:row>79</xdr:row>
      <xdr:rowOff>13564</xdr:rowOff>
    </xdr:to>
    <xdr:sp macro="" textlink="">
      <xdr:nvSpPr>
        <xdr:cNvPr id="660" name="円/楕円 659"/>
        <xdr:cNvSpPr/>
      </xdr:nvSpPr>
      <xdr:spPr>
        <a:xfrm>
          <a:off x="14541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4691</xdr:rowOff>
    </xdr:from>
    <xdr:ext cx="469744" cy="259045"/>
    <xdr:sp macro="" textlink="">
      <xdr:nvSpPr>
        <xdr:cNvPr id="661" name="テキスト ボックス 660"/>
        <xdr:cNvSpPr txBox="1"/>
      </xdr:nvSpPr>
      <xdr:spPr>
        <a:xfrm>
          <a:off x="14357427" y="135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151118</xdr:rowOff>
    </xdr:from>
    <xdr:to>
      <xdr:col>20</xdr:col>
      <xdr:colOff>9525</xdr:colOff>
      <xdr:row>79</xdr:row>
      <xdr:rowOff>81268</xdr:rowOff>
    </xdr:to>
    <xdr:sp macro="" textlink="">
      <xdr:nvSpPr>
        <xdr:cNvPr id="662" name="円/楕円 661"/>
        <xdr:cNvSpPr/>
      </xdr:nvSpPr>
      <xdr:spPr>
        <a:xfrm>
          <a:off x="13652500" y="135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72395</xdr:rowOff>
    </xdr:from>
    <xdr:ext cx="378565" cy="259045"/>
    <xdr:sp macro="" textlink="">
      <xdr:nvSpPr>
        <xdr:cNvPr id="663" name="テキスト ボックス 662"/>
        <xdr:cNvSpPr txBox="1"/>
      </xdr:nvSpPr>
      <xdr:spPr>
        <a:xfrm>
          <a:off x="13514017" y="1361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60516</xdr:rowOff>
    </xdr:from>
    <xdr:to>
      <xdr:col>18</xdr:col>
      <xdr:colOff>492125</xdr:colOff>
      <xdr:row>77</xdr:row>
      <xdr:rowOff>162116</xdr:rowOff>
    </xdr:to>
    <xdr:sp macro="" textlink="">
      <xdr:nvSpPr>
        <xdr:cNvPr id="664" name="円/楕円 663"/>
        <xdr:cNvSpPr/>
      </xdr:nvSpPr>
      <xdr:spPr>
        <a:xfrm>
          <a:off x="12763500" y="132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153243</xdr:rowOff>
    </xdr:from>
    <xdr:ext cx="469744" cy="259045"/>
    <xdr:sp macro="" textlink="">
      <xdr:nvSpPr>
        <xdr:cNvPr id="665" name="テキスト ボックス 664"/>
        <xdr:cNvSpPr txBox="1"/>
      </xdr:nvSpPr>
      <xdr:spPr>
        <a:xfrm>
          <a:off x="12579427" y="1335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120129</xdr:rowOff>
    </xdr:from>
    <xdr:to>
      <xdr:col>23</xdr:col>
      <xdr:colOff>517525</xdr:colOff>
      <xdr:row>94</xdr:row>
      <xdr:rowOff>8674</xdr:rowOff>
    </xdr:to>
    <xdr:cxnSp macro="">
      <xdr:nvCxnSpPr>
        <xdr:cNvPr id="695" name="直線コネクタ 694"/>
        <xdr:cNvCxnSpPr/>
      </xdr:nvCxnSpPr>
      <xdr:spPr>
        <a:xfrm>
          <a:off x="15481300" y="16064979"/>
          <a:ext cx="838200" cy="5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23372</xdr:rowOff>
    </xdr:from>
    <xdr:ext cx="534377" cy="259045"/>
    <xdr:sp macro="" textlink="">
      <xdr:nvSpPr>
        <xdr:cNvPr id="696" name="公債費平均値テキスト"/>
        <xdr:cNvSpPr txBox="1"/>
      </xdr:nvSpPr>
      <xdr:spPr>
        <a:xfrm>
          <a:off x="16370300" y="16311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57913</xdr:rowOff>
    </xdr:from>
    <xdr:to>
      <xdr:col>22</xdr:col>
      <xdr:colOff>365125</xdr:colOff>
      <xdr:row>93</xdr:row>
      <xdr:rowOff>120129</xdr:rowOff>
    </xdr:to>
    <xdr:cxnSp macro="">
      <xdr:nvCxnSpPr>
        <xdr:cNvPr id="698" name="直線コネクタ 697"/>
        <xdr:cNvCxnSpPr/>
      </xdr:nvCxnSpPr>
      <xdr:spPr>
        <a:xfrm>
          <a:off x="14592300" y="16002763"/>
          <a:ext cx="889000" cy="6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119232</xdr:rowOff>
    </xdr:from>
    <xdr:ext cx="534377" cy="259045"/>
    <xdr:sp macro="" textlink="">
      <xdr:nvSpPr>
        <xdr:cNvPr id="700" name="テキスト ボックス 699"/>
        <xdr:cNvSpPr txBox="1"/>
      </xdr:nvSpPr>
      <xdr:spPr>
        <a:xfrm>
          <a:off x="15214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148526</xdr:rowOff>
    </xdr:from>
    <xdr:to>
      <xdr:col>21</xdr:col>
      <xdr:colOff>161925</xdr:colOff>
      <xdr:row>93</xdr:row>
      <xdr:rowOff>57913</xdr:rowOff>
    </xdr:to>
    <xdr:cxnSp macro="">
      <xdr:nvCxnSpPr>
        <xdr:cNvPr id="701" name="直線コネクタ 700"/>
        <xdr:cNvCxnSpPr/>
      </xdr:nvCxnSpPr>
      <xdr:spPr>
        <a:xfrm>
          <a:off x="13703300" y="15921926"/>
          <a:ext cx="889000" cy="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100207</xdr:rowOff>
    </xdr:from>
    <xdr:ext cx="534377" cy="259045"/>
    <xdr:sp macro="" textlink="">
      <xdr:nvSpPr>
        <xdr:cNvPr id="703" name="テキスト ボックス 702"/>
        <xdr:cNvSpPr txBox="1"/>
      </xdr:nvSpPr>
      <xdr:spPr>
        <a:xfrm>
          <a:off x="14325111" y="1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104750</xdr:rowOff>
    </xdr:from>
    <xdr:to>
      <xdr:col>19</xdr:col>
      <xdr:colOff>644525</xdr:colOff>
      <xdr:row>92</xdr:row>
      <xdr:rowOff>148526</xdr:rowOff>
    </xdr:to>
    <xdr:cxnSp macro="">
      <xdr:nvCxnSpPr>
        <xdr:cNvPr id="704" name="直線コネクタ 703"/>
        <xdr:cNvCxnSpPr/>
      </xdr:nvCxnSpPr>
      <xdr:spPr>
        <a:xfrm>
          <a:off x="12814300" y="15706700"/>
          <a:ext cx="889000" cy="21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96614</xdr:rowOff>
    </xdr:from>
    <xdr:ext cx="534377" cy="259045"/>
    <xdr:sp macro="" textlink="">
      <xdr:nvSpPr>
        <xdr:cNvPr id="706" name="テキスト ボックス 705"/>
        <xdr:cNvSpPr txBox="1"/>
      </xdr:nvSpPr>
      <xdr:spPr>
        <a:xfrm>
          <a:off x="13436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84231</xdr:rowOff>
    </xdr:from>
    <xdr:ext cx="534377" cy="259045"/>
    <xdr:sp macro="" textlink="">
      <xdr:nvSpPr>
        <xdr:cNvPr id="708" name="テキスト ボックス 707"/>
        <xdr:cNvSpPr txBox="1"/>
      </xdr:nvSpPr>
      <xdr:spPr>
        <a:xfrm>
          <a:off x="12547111" y="163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129324</xdr:rowOff>
    </xdr:from>
    <xdr:to>
      <xdr:col>23</xdr:col>
      <xdr:colOff>568325</xdr:colOff>
      <xdr:row>94</xdr:row>
      <xdr:rowOff>59474</xdr:rowOff>
    </xdr:to>
    <xdr:sp macro="" textlink="">
      <xdr:nvSpPr>
        <xdr:cNvPr id="714" name="円/楕円 713"/>
        <xdr:cNvSpPr/>
      </xdr:nvSpPr>
      <xdr:spPr>
        <a:xfrm>
          <a:off x="16268700" y="160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152201</xdr:rowOff>
    </xdr:from>
    <xdr:ext cx="599010" cy="259045"/>
    <xdr:sp macro="" textlink="">
      <xdr:nvSpPr>
        <xdr:cNvPr id="715" name="公債費該当値テキスト"/>
        <xdr:cNvSpPr txBox="1"/>
      </xdr:nvSpPr>
      <xdr:spPr>
        <a:xfrm>
          <a:off x="16370300" y="1592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100,317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69329</xdr:rowOff>
    </xdr:from>
    <xdr:to>
      <xdr:col>22</xdr:col>
      <xdr:colOff>415925</xdr:colOff>
      <xdr:row>93</xdr:row>
      <xdr:rowOff>170929</xdr:rowOff>
    </xdr:to>
    <xdr:sp macro="" textlink="">
      <xdr:nvSpPr>
        <xdr:cNvPr id="716" name="円/楕円 715"/>
        <xdr:cNvSpPr/>
      </xdr:nvSpPr>
      <xdr:spPr>
        <a:xfrm>
          <a:off x="15430500" y="160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16006</xdr:rowOff>
    </xdr:from>
    <xdr:ext cx="599010" cy="259045"/>
    <xdr:sp macro="" textlink="">
      <xdr:nvSpPr>
        <xdr:cNvPr id="717" name="テキスト ボックス 716"/>
        <xdr:cNvSpPr txBox="1"/>
      </xdr:nvSpPr>
      <xdr:spPr>
        <a:xfrm>
          <a:off x="15181794" y="157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7113</xdr:rowOff>
    </xdr:from>
    <xdr:to>
      <xdr:col>21</xdr:col>
      <xdr:colOff>212725</xdr:colOff>
      <xdr:row>93</xdr:row>
      <xdr:rowOff>108713</xdr:rowOff>
    </xdr:to>
    <xdr:sp macro="" textlink="">
      <xdr:nvSpPr>
        <xdr:cNvPr id="718" name="円/楕円 717"/>
        <xdr:cNvSpPr/>
      </xdr:nvSpPr>
      <xdr:spPr>
        <a:xfrm>
          <a:off x="14541500" y="159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125240</xdr:rowOff>
    </xdr:from>
    <xdr:ext cx="599010" cy="259045"/>
    <xdr:sp macro="" textlink="">
      <xdr:nvSpPr>
        <xdr:cNvPr id="719" name="テキスト ボックス 718"/>
        <xdr:cNvSpPr txBox="1"/>
      </xdr:nvSpPr>
      <xdr:spPr>
        <a:xfrm>
          <a:off x="14292794" y="1572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97726</xdr:rowOff>
    </xdr:from>
    <xdr:to>
      <xdr:col>20</xdr:col>
      <xdr:colOff>9525</xdr:colOff>
      <xdr:row>93</xdr:row>
      <xdr:rowOff>27876</xdr:rowOff>
    </xdr:to>
    <xdr:sp macro="" textlink="">
      <xdr:nvSpPr>
        <xdr:cNvPr id="720" name="円/楕円 719"/>
        <xdr:cNvSpPr/>
      </xdr:nvSpPr>
      <xdr:spPr>
        <a:xfrm>
          <a:off x="13652500" y="158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44403</xdr:rowOff>
    </xdr:from>
    <xdr:ext cx="599010" cy="259045"/>
    <xdr:sp macro="" textlink="">
      <xdr:nvSpPr>
        <xdr:cNvPr id="721" name="テキスト ボックス 720"/>
        <xdr:cNvSpPr txBox="1"/>
      </xdr:nvSpPr>
      <xdr:spPr>
        <a:xfrm>
          <a:off x="13403794" y="1564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116,305</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53950</xdr:rowOff>
    </xdr:from>
    <xdr:to>
      <xdr:col>18</xdr:col>
      <xdr:colOff>492125</xdr:colOff>
      <xdr:row>91</xdr:row>
      <xdr:rowOff>155550</xdr:rowOff>
    </xdr:to>
    <xdr:sp macro="" textlink="">
      <xdr:nvSpPr>
        <xdr:cNvPr id="722" name="円/楕円 721"/>
        <xdr:cNvSpPr/>
      </xdr:nvSpPr>
      <xdr:spPr>
        <a:xfrm>
          <a:off x="12763500" y="156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627</xdr:rowOff>
    </xdr:from>
    <xdr:ext cx="599010" cy="259045"/>
    <xdr:sp macro="" textlink="">
      <xdr:nvSpPr>
        <xdr:cNvPr id="723" name="テキスト ボックス 722"/>
        <xdr:cNvSpPr txBox="1"/>
      </xdr:nvSpPr>
      <xdr:spPr>
        <a:xfrm>
          <a:off x="12514794" y="1543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3"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7" name="テキスト ボックス 756"/>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0" name="テキスト ボックス 759"/>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3" name="テキスト ボックス 762"/>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5" name="テキスト ボックス 764"/>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2"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衛生費については、上水道事業や世羅中央病院企業団への補助費等に係る経費が多額であり、甲世衛生組合より譲渡されたし尿処理施設の経費の増加が類似団体を大幅に上回る要因となっている。商工費については、平成</a:t>
          </a:r>
          <a:r>
            <a:rPr kumimoji="1" lang="en-US" altLang="ja-JP" sz="1400">
              <a:latin typeface="ＭＳ Ｐゴシック"/>
            </a:rPr>
            <a:t>26</a:t>
          </a:r>
          <a:r>
            <a:rPr kumimoji="1" lang="ja-JP" altLang="en-US" sz="1400">
              <a:latin typeface="ＭＳ Ｐゴシック"/>
            </a:rPr>
            <a:t>年度に比べ減少しているが、類似団体よりも大きく上回っている。今後の推移については、道の駅世羅が完成したため、商工費は減少傾向に推移すると考えている。公債費については、現在、地方債現在高が順調に減少しているが、平成</a:t>
          </a:r>
          <a:r>
            <a:rPr kumimoji="1" lang="en-US" altLang="ja-JP" sz="1400">
              <a:latin typeface="ＭＳ Ｐゴシック"/>
            </a:rPr>
            <a:t>27</a:t>
          </a:r>
          <a:r>
            <a:rPr kumimoji="1" lang="ja-JP" altLang="en-US" sz="1400">
              <a:latin typeface="ＭＳ Ｐゴシック"/>
            </a:rPr>
            <a:t>年度～平成</a:t>
          </a:r>
          <a:r>
            <a:rPr kumimoji="1" lang="en-US" altLang="ja-JP" sz="1400">
              <a:latin typeface="ＭＳ Ｐゴシック"/>
            </a:rPr>
            <a:t>28</a:t>
          </a:r>
          <a:r>
            <a:rPr kumimoji="1" lang="ja-JP" altLang="en-US" sz="1400">
              <a:latin typeface="ＭＳ Ｐゴシック"/>
            </a:rPr>
            <a:t>年度において一旦底を迎え、今後は増減を繰り返しながら、緩やかな上昇あるいは横ばいに推移していくと考えられる。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実質収支比率は、実質収支の</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百万円の減、標準財政規模の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百万円の減により、平成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0.61</a:t>
          </a:r>
          <a:r>
            <a:rPr kumimoji="1" lang="ja-JP" altLang="en-US" sz="1200">
              <a:latin typeface="ＭＳ ゴシック" pitchFamily="49" charset="-128"/>
              <a:ea typeface="ＭＳ ゴシック" pitchFamily="49" charset="-128"/>
            </a:rPr>
            <a:t>％低下した。</a:t>
          </a:r>
        </a:p>
        <a:p>
          <a:r>
            <a:rPr kumimoji="1" lang="ja-JP" altLang="en-US" sz="1200">
              <a:latin typeface="ＭＳ ゴシック" pitchFamily="49" charset="-128"/>
              <a:ea typeface="ＭＳ ゴシック" pitchFamily="49" charset="-128"/>
            </a:rPr>
            <a:t>　財政調整基金残高は、標準財政規模比で</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％の増となっており、財政調整基金の取り崩しが平成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229</a:t>
          </a:r>
          <a:r>
            <a:rPr kumimoji="1" lang="ja-JP" altLang="en-US" sz="1200">
              <a:latin typeface="ＭＳ ゴシック" pitchFamily="49" charset="-128"/>
              <a:ea typeface="ＭＳ ゴシック" pitchFamily="49" charset="-128"/>
            </a:rPr>
            <a:t>百万円少なかったのが要因である。実質単年度収支の比率は標準財政規模比で平成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％の増となっている。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年度も実質単年度収支はマイナスのため、今後も、平成</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年度までの合併算定替に伴う普通交付税の段階的な縮減を考慮し、引き続き堅実な行財政運営に努める必要がある。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介護サービス事業特別会計を除き、いずれの会計も黒字となっており、大きく赤字決算となった会計は無い。黒字額の構成では、大規模な施設更新を行っていないため上水道事業の流動資産の占める割合が大きくなっている。</a:t>
          </a:r>
        </a:p>
        <a:p>
          <a:r>
            <a:rPr kumimoji="1" lang="ja-JP" altLang="en-US" sz="1600">
              <a:latin typeface="ＭＳ ゴシック" pitchFamily="49" charset="-128"/>
              <a:ea typeface="ＭＳ ゴシック" pitchFamily="49" charset="-128"/>
            </a:rPr>
            <a:t>　合併算定替えの影響による普通交付税の段階的な縮減など、今後厳しい財政環境が予測されることから、各会計とも一般会計からの繰出しの抑制に取り組み、健全な財政運営の維持に努める。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990;&#32645;&#30010;/&#36001;&#25919;&#35506;/&#9679;&#30476;&#31561;&#29031;&#20250;&#25991;&#26360;&#65288;H26&#65374;&#65289;/H28&#22269;&#30476;&#31561;&#29031;&#20250;/&#12304;290327&#30476;&#12305;&#12304;47&#12294;&#20999;&#12305;&#24179;&#25104;27&#24180;&#24230;&#36001;&#25919;&#29366;&#27841;&#36039;&#26009;&#38598;&#65288;&#36861;&#21152;&#20998;&#65289;&#12398;&#20316;&#25104;&#21450;&#12403;&#25552;&#20986;&#12395;&#12388;&#12356;&#12390;/&#22238;&#31572;/&#12304;&#36001;&#25919;&#29366;&#27841;&#36039;&#26009;&#38598;&#12305;_344621_&#19990;&#32645;&#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73.400000000000006</v>
          </cell>
          <cell r="L73">
            <v>56.1</v>
          </cell>
          <cell r="M73">
            <v>27.1</v>
          </cell>
          <cell r="N73">
            <v>20.5</v>
          </cell>
          <cell r="O73">
            <v>10.5</v>
          </cell>
        </row>
        <row r="75">
          <cell r="K75">
            <v>17.100000000000001</v>
          </cell>
          <cell r="L75">
            <v>14.2</v>
          </cell>
          <cell r="M75">
            <v>12.2</v>
          </cell>
          <cell r="N75">
            <v>10.4</v>
          </cell>
          <cell r="O75">
            <v>9.6999999999999993</v>
          </cell>
        </row>
        <row r="77">
          <cell r="G77" t="str">
            <v>類似団体内平均値</v>
          </cell>
          <cell r="K77">
            <v>86</v>
          </cell>
          <cell r="L77">
            <v>72</v>
          </cell>
          <cell r="M77">
            <v>58.8</v>
          </cell>
          <cell r="N77">
            <v>49.7</v>
          </cell>
          <cell r="O77">
            <v>37.200000000000003</v>
          </cell>
        </row>
        <row r="79">
          <cell r="K79">
            <v>14.5</v>
          </cell>
          <cell r="L79">
            <v>13.3</v>
          </cell>
          <cell r="M79">
            <v>12.4</v>
          </cell>
          <cell r="N79">
            <v>11.2</v>
          </cell>
          <cell r="O79">
            <v>10.1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12099891</v>
      </c>
      <c r="BO4" s="379"/>
      <c r="BP4" s="379"/>
      <c r="BQ4" s="379"/>
      <c r="BR4" s="379"/>
      <c r="BS4" s="379"/>
      <c r="BT4" s="379"/>
      <c r="BU4" s="380"/>
      <c r="BV4" s="378">
        <v>12039105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v>
      </c>
      <c r="CU4" s="556"/>
      <c r="CV4" s="556"/>
      <c r="CW4" s="556"/>
      <c r="CX4" s="556"/>
      <c r="CY4" s="556"/>
      <c r="CZ4" s="556"/>
      <c r="DA4" s="557"/>
      <c r="DB4" s="555">
        <v>4.5999999999999996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11651207</v>
      </c>
      <c r="BO5" s="384"/>
      <c r="BP5" s="384"/>
      <c r="BQ5" s="384"/>
      <c r="BR5" s="384"/>
      <c r="BS5" s="384"/>
      <c r="BT5" s="384"/>
      <c r="BU5" s="385"/>
      <c r="BV5" s="383">
        <v>11498484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84.9</v>
      </c>
      <c r="CU5" s="354"/>
      <c r="CV5" s="354"/>
      <c r="CW5" s="354"/>
      <c r="CX5" s="354"/>
      <c r="CY5" s="354"/>
      <c r="CZ5" s="354"/>
      <c r="DA5" s="355"/>
      <c r="DB5" s="353">
        <v>87.6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448684</v>
      </c>
      <c r="BO6" s="384"/>
      <c r="BP6" s="384"/>
      <c r="BQ6" s="384"/>
      <c r="BR6" s="384"/>
      <c r="BS6" s="384"/>
      <c r="BT6" s="384"/>
      <c r="BU6" s="385"/>
      <c r="BV6" s="383">
        <v>540621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89.7</v>
      </c>
      <c r="CU6" s="530"/>
      <c r="CV6" s="530"/>
      <c r="CW6" s="530"/>
      <c r="CX6" s="530"/>
      <c r="CY6" s="530"/>
      <c r="CZ6" s="530"/>
      <c r="DA6" s="531"/>
      <c r="DB6" s="529">
        <v>92.9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126825</v>
      </c>
      <c r="BO7" s="384"/>
      <c r="BP7" s="384"/>
      <c r="BQ7" s="384"/>
      <c r="BR7" s="384"/>
      <c r="BS7" s="384"/>
      <c r="BT7" s="384"/>
      <c r="BU7" s="385"/>
      <c r="BV7" s="383">
        <v>169768</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8024826</v>
      </c>
      <c r="CU7" s="384"/>
      <c r="CV7" s="384"/>
      <c r="CW7" s="384"/>
      <c r="CX7" s="384"/>
      <c r="CY7" s="384"/>
      <c r="CZ7" s="384"/>
      <c r="DA7" s="385"/>
      <c r="DB7" s="383">
        <v>8034542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321859</v>
      </c>
      <c r="BO8" s="384"/>
      <c r="BP8" s="384"/>
      <c r="BQ8" s="384"/>
      <c r="BR8" s="384"/>
      <c r="BS8" s="384"/>
      <c r="BT8" s="384"/>
      <c r="BU8" s="385"/>
      <c r="BV8" s="383">
        <v>370853</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0.32</v>
      </c>
      <c r="CU8" s="493"/>
      <c r="CV8" s="493"/>
      <c r="CW8" s="493"/>
      <c r="CX8" s="493"/>
      <c r="CY8" s="493"/>
      <c r="CZ8" s="493"/>
      <c r="DA8" s="494"/>
      <c r="DB8" s="492">
        <v>0.32</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16337</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-48994</v>
      </c>
      <c r="BO9" s="384"/>
      <c r="BP9" s="384"/>
      <c r="BQ9" s="384"/>
      <c r="BR9" s="384"/>
      <c r="BS9" s="384"/>
      <c r="BT9" s="384"/>
      <c r="BU9" s="385"/>
      <c r="BV9" s="383">
        <v>-26170</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18.399999999999999</v>
      </c>
      <c r="CU9" s="354"/>
      <c r="CV9" s="354"/>
      <c r="CW9" s="354"/>
      <c r="CX9" s="354"/>
      <c r="CY9" s="354"/>
      <c r="CZ9" s="354"/>
      <c r="DA9" s="355"/>
      <c r="DB9" s="353">
        <v>19.600000000000001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17549</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7093</v>
      </c>
      <c r="BO10" s="384"/>
      <c r="BP10" s="384"/>
      <c r="BQ10" s="384"/>
      <c r="BR10" s="384"/>
      <c r="BS10" s="384"/>
      <c r="BT10" s="384"/>
      <c r="BU10" s="385"/>
      <c r="BV10" s="383">
        <v>2655</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101</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17077</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11000</v>
      </c>
      <c r="BO12" s="384"/>
      <c r="BP12" s="384"/>
      <c r="BQ12" s="384"/>
      <c r="BR12" s="384"/>
      <c r="BS12" s="384"/>
      <c r="BT12" s="384"/>
      <c r="BU12" s="385"/>
      <c r="BV12" s="383">
        <v>240000</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16827</v>
      </c>
      <c r="S13" s="485"/>
      <c r="T13" s="485"/>
      <c r="U13" s="485"/>
      <c r="V13" s="486"/>
      <c r="W13" s="472" t="s">
        <v>120</v>
      </c>
      <c r="X13" s="396"/>
      <c r="Y13" s="396"/>
      <c r="Z13" s="396"/>
      <c r="AA13" s="396"/>
      <c r="AB13" s="397"/>
      <c r="AC13" s="359">
        <v>2021</v>
      </c>
      <c r="AD13" s="360"/>
      <c r="AE13" s="360"/>
      <c r="AF13" s="360"/>
      <c r="AG13" s="361"/>
      <c r="AH13" s="359">
        <v>2318</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-52901</v>
      </c>
      <c r="BO13" s="384"/>
      <c r="BP13" s="384"/>
      <c r="BQ13" s="384"/>
      <c r="BR13" s="384"/>
      <c r="BS13" s="384"/>
      <c r="BT13" s="384"/>
      <c r="BU13" s="385"/>
      <c r="BV13" s="383">
        <v>-263515</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9.6999999999999993</v>
      </c>
      <c r="CU13" s="354"/>
      <c r="CV13" s="354"/>
      <c r="CW13" s="354"/>
      <c r="CX13" s="354"/>
      <c r="CY13" s="354"/>
      <c r="CZ13" s="354"/>
      <c r="DA13" s="355"/>
      <c r="DB13" s="353">
        <v>10.4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17347</v>
      </c>
      <c r="S14" s="485"/>
      <c r="T14" s="485"/>
      <c r="U14" s="485"/>
      <c r="V14" s="486"/>
      <c r="W14" s="487"/>
      <c r="X14" s="399"/>
      <c r="Y14" s="399"/>
      <c r="Z14" s="399"/>
      <c r="AA14" s="399"/>
      <c r="AB14" s="400"/>
      <c r="AC14" s="477">
        <v>24.7</v>
      </c>
      <c r="AD14" s="478"/>
      <c r="AE14" s="478"/>
      <c r="AF14" s="478"/>
      <c r="AG14" s="479"/>
      <c r="AH14" s="477">
        <v>24.3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10.5</v>
      </c>
      <c r="CU14" s="456"/>
      <c r="CV14" s="456"/>
      <c r="CW14" s="456"/>
      <c r="CX14" s="456"/>
      <c r="CY14" s="456"/>
      <c r="CZ14" s="456"/>
      <c r="DA14" s="457"/>
      <c r="DB14" s="488">
        <v>20.5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17096</v>
      </c>
      <c r="S15" s="485"/>
      <c r="T15" s="485"/>
      <c r="U15" s="485"/>
      <c r="V15" s="486"/>
      <c r="W15" s="472" t="s">
        <v>127</v>
      </c>
      <c r="X15" s="396"/>
      <c r="Y15" s="396"/>
      <c r="Z15" s="396"/>
      <c r="AA15" s="396"/>
      <c r="AB15" s="397"/>
      <c r="AC15" s="359">
        <v>1835</v>
      </c>
      <c r="AD15" s="360"/>
      <c r="AE15" s="360"/>
      <c r="AF15" s="360"/>
      <c r="AG15" s="361"/>
      <c r="AH15" s="359">
        <v>2442</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1986774</v>
      </c>
      <c r="BO15" s="379"/>
      <c r="BP15" s="379"/>
      <c r="BQ15" s="379"/>
      <c r="BR15" s="379"/>
      <c r="BS15" s="379"/>
      <c r="BT15" s="379"/>
      <c r="BU15" s="380"/>
      <c r="BV15" s="378">
        <v>1949401</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22.4</v>
      </c>
      <c r="AD16" s="478"/>
      <c r="AE16" s="478"/>
      <c r="AF16" s="478"/>
      <c r="AG16" s="479"/>
      <c r="AH16" s="477">
        <v>25.6</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6312794</v>
      </c>
      <c r="BO16" s="384"/>
      <c r="BP16" s="384"/>
      <c r="BQ16" s="384"/>
      <c r="BR16" s="384"/>
      <c r="BS16" s="384"/>
      <c r="BT16" s="384"/>
      <c r="BU16" s="385"/>
      <c r="BV16" s="383">
        <v>6005542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4341</v>
      </c>
      <c r="AD17" s="360"/>
      <c r="AE17" s="360"/>
      <c r="AF17" s="360"/>
      <c r="AG17" s="361"/>
      <c r="AH17" s="359">
        <v>4755</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2488540</v>
      </c>
      <c r="BO17" s="384"/>
      <c r="BP17" s="384"/>
      <c r="BQ17" s="384"/>
      <c r="BR17" s="384"/>
      <c r="BS17" s="384"/>
      <c r="BT17" s="384"/>
      <c r="BU17" s="385"/>
      <c r="BV17" s="383">
        <v>2470988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278.14</v>
      </c>
      <c r="M18" s="448"/>
      <c r="N18" s="448"/>
      <c r="O18" s="448"/>
      <c r="P18" s="448"/>
      <c r="Q18" s="448"/>
      <c r="R18" s="449"/>
      <c r="S18" s="449"/>
      <c r="T18" s="449"/>
      <c r="U18" s="449"/>
      <c r="V18" s="450"/>
      <c r="W18" s="464"/>
      <c r="X18" s="465"/>
      <c r="Y18" s="465"/>
      <c r="Z18" s="465"/>
      <c r="AA18" s="465"/>
      <c r="AB18" s="473"/>
      <c r="AC18" s="347">
        <v>53</v>
      </c>
      <c r="AD18" s="348"/>
      <c r="AE18" s="348"/>
      <c r="AF18" s="348"/>
      <c r="AG18" s="451"/>
      <c r="AH18" s="347">
        <v>49.8</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6876961</v>
      </c>
      <c r="BO18" s="384"/>
      <c r="BP18" s="384"/>
      <c r="BQ18" s="384"/>
      <c r="BR18" s="384"/>
      <c r="BS18" s="384"/>
      <c r="BT18" s="384"/>
      <c r="BU18" s="385"/>
      <c r="BV18" s="383">
        <v>7015224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59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9048608</v>
      </c>
      <c r="BO19" s="384"/>
      <c r="BP19" s="384"/>
      <c r="BQ19" s="384"/>
      <c r="BR19" s="384"/>
      <c r="BS19" s="384"/>
      <c r="BT19" s="384"/>
      <c r="BU19" s="385"/>
      <c r="BV19" s="383">
        <v>9060777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6242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12562903</v>
      </c>
      <c r="BO23" s="384"/>
      <c r="BP23" s="384"/>
      <c r="BQ23" s="384"/>
      <c r="BR23" s="384"/>
      <c r="BS23" s="384"/>
      <c r="BT23" s="384"/>
      <c r="BU23" s="385"/>
      <c r="BV23" s="383">
        <v>13072936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7000</v>
      </c>
      <c r="R24" s="360"/>
      <c r="S24" s="360"/>
      <c r="T24" s="360"/>
      <c r="U24" s="360"/>
      <c r="V24" s="361"/>
      <c r="W24" s="425"/>
      <c r="X24" s="416"/>
      <c r="Y24" s="417"/>
      <c r="Z24" s="356" t="s">
        <v>150</v>
      </c>
      <c r="AA24" s="357"/>
      <c r="AB24" s="357"/>
      <c r="AC24" s="357"/>
      <c r="AD24" s="357"/>
      <c r="AE24" s="357"/>
      <c r="AF24" s="357"/>
      <c r="AG24" s="358"/>
      <c r="AH24" s="359">
        <v>180</v>
      </c>
      <c r="AI24" s="360"/>
      <c r="AJ24" s="360"/>
      <c r="AK24" s="360"/>
      <c r="AL24" s="361"/>
      <c r="AM24" s="359">
        <v>568440</v>
      </c>
      <c r="AN24" s="360"/>
      <c r="AO24" s="360"/>
      <c r="AP24" s="360"/>
      <c r="AQ24" s="360"/>
      <c r="AR24" s="361"/>
      <c r="AS24" s="359">
        <v>3158</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10179461</v>
      </c>
      <c r="BO24" s="384"/>
      <c r="BP24" s="384"/>
      <c r="BQ24" s="384"/>
      <c r="BR24" s="384"/>
      <c r="BS24" s="384"/>
      <c r="BT24" s="384"/>
      <c r="BU24" s="385"/>
      <c r="BV24" s="383">
        <v>10611189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5950</v>
      </c>
      <c r="R25" s="360"/>
      <c r="S25" s="360"/>
      <c r="T25" s="360"/>
      <c r="U25" s="360"/>
      <c r="V25" s="361"/>
      <c r="W25" s="425"/>
      <c r="X25" s="416"/>
      <c r="Y25" s="417"/>
      <c r="Z25" s="356" t="s">
        <v>153</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1340880</v>
      </c>
      <c r="BO25" s="379"/>
      <c r="BP25" s="379"/>
      <c r="BQ25" s="379"/>
      <c r="BR25" s="379"/>
      <c r="BS25" s="379"/>
      <c r="BT25" s="379"/>
      <c r="BU25" s="380"/>
      <c r="BV25" s="378">
        <v>1652876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5480</v>
      </c>
      <c r="R26" s="360"/>
      <c r="S26" s="360"/>
      <c r="T26" s="360"/>
      <c r="U26" s="360"/>
      <c r="V26" s="361"/>
      <c r="W26" s="425"/>
      <c r="X26" s="416"/>
      <c r="Y26" s="417"/>
      <c r="Z26" s="356" t="s">
        <v>156</v>
      </c>
      <c r="AA26" s="438"/>
      <c r="AB26" s="438"/>
      <c r="AC26" s="438"/>
      <c r="AD26" s="438"/>
      <c r="AE26" s="438"/>
      <c r="AF26" s="438"/>
      <c r="AG26" s="439"/>
      <c r="AH26" s="359">
        <v>3</v>
      </c>
      <c r="AI26" s="360"/>
      <c r="AJ26" s="360"/>
      <c r="AK26" s="360"/>
      <c r="AL26" s="361"/>
      <c r="AM26" s="359">
        <v>11361</v>
      </c>
      <c r="AN26" s="360"/>
      <c r="AO26" s="360"/>
      <c r="AP26" s="360"/>
      <c r="AQ26" s="360"/>
      <c r="AR26" s="361"/>
      <c r="AS26" s="359">
        <v>3787</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2800</v>
      </c>
      <c r="R27" s="360"/>
      <c r="S27" s="360"/>
      <c r="T27" s="360"/>
      <c r="U27" s="360"/>
      <c r="V27" s="361"/>
      <c r="W27" s="425"/>
      <c r="X27" s="416"/>
      <c r="Y27" s="417"/>
      <c r="Z27" s="356" t="s">
        <v>159</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50000</v>
      </c>
      <c r="BO27" s="387"/>
      <c r="BP27" s="387"/>
      <c r="BQ27" s="387"/>
      <c r="BR27" s="387"/>
      <c r="BS27" s="387"/>
      <c r="BT27" s="387"/>
      <c r="BU27" s="388"/>
      <c r="BV27" s="386">
        <v>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2310</v>
      </c>
      <c r="R28" s="360"/>
      <c r="S28" s="360"/>
      <c r="T28" s="360"/>
      <c r="U28" s="360"/>
      <c r="V28" s="361"/>
      <c r="W28" s="425"/>
      <c r="X28" s="416"/>
      <c r="Y28" s="417"/>
      <c r="Z28" s="356" t="s">
        <v>162</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3763213</v>
      </c>
      <c r="BO28" s="379"/>
      <c r="BP28" s="379"/>
      <c r="BQ28" s="379"/>
      <c r="BR28" s="379"/>
      <c r="BS28" s="379"/>
      <c r="BT28" s="379"/>
      <c r="BU28" s="380"/>
      <c r="BV28" s="378">
        <v>3567120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12</v>
      </c>
      <c r="M29" s="360"/>
      <c r="N29" s="360"/>
      <c r="O29" s="360"/>
      <c r="P29" s="361"/>
      <c r="Q29" s="359">
        <v>2100</v>
      </c>
      <c r="R29" s="360"/>
      <c r="S29" s="360"/>
      <c r="T29" s="360"/>
      <c r="U29" s="360"/>
      <c r="V29" s="361"/>
      <c r="W29" s="426"/>
      <c r="X29" s="427"/>
      <c r="Y29" s="428"/>
      <c r="Z29" s="356" t="s">
        <v>166</v>
      </c>
      <c r="AA29" s="357"/>
      <c r="AB29" s="357"/>
      <c r="AC29" s="357"/>
      <c r="AD29" s="357"/>
      <c r="AE29" s="357"/>
      <c r="AF29" s="357"/>
      <c r="AG29" s="358"/>
      <c r="AH29" s="359">
        <v>180</v>
      </c>
      <c r="AI29" s="360"/>
      <c r="AJ29" s="360"/>
      <c r="AK29" s="360"/>
      <c r="AL29" s="361"/>
      <c r="AM29" s="359">
        <v>568440</v>
      </c>
      <c r="AN29" s="360"/>
      <c r="AO29" s="360"/>
      <c r="AP29" s="360"/>
      <c r="AQ29" s="360"/>
      <c r="AR29" s="361"/>
      <c r="AS29" s="359">
        <v>3158</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21511</v>
      </c>
      <c r="BO29" s="384"/>
      <c r="BP29" s="384"/>
      <c r="BQ29" s="384"/>
      <c r="BR29" s="384"/>
      <c r="BS29" s="384"/>
      <c r="BT29" s="384"/>
      <c r="BU29" s="385"/>
      <c r="BV29" s="383">
        <v>21506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2271414</v>
      </c>
      <c r="BO30" s="387"/>
      <c r="BP30" s="387"/>
      <c r="BQ30" s="387"/>
      <c r="BR30" s="387"/>
      <c r="BS30" s="387"/>
      <c r="BT30" s="387"/>
      <c r="BU30" s="388"/>
      <c r="BV30" s="386">
        <v>2315657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上水道事業会計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甲世衛生組合（一般会計）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株式会社セラアグリパーク</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公共下水道事業会計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世羅中央病院企業団（一般会計）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後期高齢者医療制度特別会計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広島県後期高齢者医療広域連合（一般会計）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広島県後期高齢者医療広域連合（特別会計）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世羅三原斎場組合（一般会計）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広島中部台地土地改良施設管理組合（一般会計）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三原広域市町村圏事務組合（一般会計）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広島県市町総合事務組合（一般会計）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525</v>
      </c>
      <c r="D34" s="1151"/>
      <c r="E34" s="1152"/>
      <c r="F34" s="32">
        <v>0</v>
      </c>
      <c r="G34" s="33">
        <v>0</v>
      </c>
      <c r="H34" s="33">
        <v>0</v>
      </c>
      <c r="I34" s="33">
        <v>0</v>
      </c>
      <c r="J34" s="34" t="s">
        <v>526</v>
      </c>
      <c r="K34" s="22"/>
      <c r="L34" s="22"/>
      <c r="M34" s="22"/>
      <c r="N34" s="22"/>
      <c r="O34" s="22"/>
      <c r="P34" s="22"/>
    </row>
    <row r="35" spans="1:16" ht="39" customHeight="1">
      <c r="A35" s="22"/>
      <c r="B35" s="35"/>
      <c r="C35" s="1145" t="s">
        <v>527</v>
      </c>
      <c r="D35" s="1146"/>
      <c r="E35" s="1147"/>
      <c r="F35" s="36">
        <v>8.59</v>
      </c>
      <c r="G35" s="37">
        <v>9.58</v>
      </c>
      <c r="H35" s="37">
        <v>10.68</v>
      </c>
      <c r="I35" s="37">
        <v>11.9</v>
      </c>
      <c r="J35" s="38">
        <v>13.82</v>
      </c>
      <c r="K35" s="22"/>
      <c r="L35" s="22"/>
      <c r="M35" s="22"/>
      <c r="N35" s="22"/>
      <c r="O35" s="22"/>
      <c r="P35" s="22"/>
    </row>
    <row r="36" spans="1:16" ht="39" customHeight="1">
      <c r="A36" s="22"/>
      <c r="B36" s="35"/>
      <c r="C36" s="1145" t="s">
        <v>528</v>
      </c>
      <c r="D36" s="1146"/>
      <c r="E36" s="1147"/>
      <c r="F36" s="36">
        <v>4.55</v>
      </c>
      <c r="G36" s="37">
        <v>4.25</v>
      </c>
      <c r="H36" s="37">
        <v>4.8499999999999996</v>
      </c>
      <c r="I36" s="37">
        <v>4.6100000000000003</v>
      </c>
      <c r="J36" s="38">
        <v>4.01</v>
      </c>
      <c r="K36" s="22"/>
      <c r="L36" s="22"/>
      <c r="M36" s="22"/>
      <c r="N36" s="22"/>
      <c r="O36" s="22"/>
      <c r="P36" s="22"/>
    </row>
    <row r="37" spans="1:16" ht="39" customHeight="1">
      <c r="A37" s="22"/>
      <c r="B37" s="35"/>
      <c r="C37" s="1145" t="s">
        <v>529</v>
      </c>
      <c r="D37" s="1146"/>
      <c r="E37" s="1147"/>
      <c r="F37" s="36">
        <v>3.2</v>
      </c>
      <c r="G37" s="37">
        <v>3.22</v>
      </c>
      <c r="H37" s="37">
        <v>3.37</v>
      </c>
      <c r="I37" s="37">
        <v>3.56</v>
      </c>
      <c r="J37" s="38">
        <v>3.43</v>
      </c>
      <c r="K37" s="22"/>
      <c r="L37" s="22"/>
      <c r="M37" s="22"/>
      <c r="N37" s="22"/>
      <c r="O37" s="22"/>
      <c r="P37" s="22"/>
    </row>
    <row r="38" spans="1:16" ht="39" customHeight="1">
      <c r="A38" s="22"/>
      <c r="B38" s="35"/>
      <c r="C38" s="1145" t="s">
        <v>530</v>
      </c>
      <c r="D38" s="1146"/>
      <c r="E38" s="1147"/>
      <c r="F38" s="36">
        <v>2.4900000000000002</v>
      </c>
      <c r="G38" s="37">
        <v>1.3</v>
      </c>
      <c r="H38" s="37">
        <v>1.51</v>
      </c>
      <c r="I38" s="37">
        <v>1.28</v>
      </c>
      <c r="J38" s="38">
        <v>1.02</v>
      </c>
      <c r="K38" s="22"/>
      <c r="L38" s="22"/>
      <c r="M38" s="22"/>
      <c r="N38" s="22"/>
      <c r="O38" s="22"/>
      <c r="P38" s="22"/>
    </row>
    <row r="39" spans="1:16" ht="39" customHeight="1">
      <c r="A39" s="22"/>
      <c r="B39" s="35"/>
      <c r="C39" s="1145" t="s">
        <v>531</v>
      </c>
      <c r="D39" s="1146"/>
      <c r="E39" s="1147"/>
      <c r="F39" s="36">
        <v>0.09</v>
      </c>
      <c r="G39" s="37">
        <v>0.51</v>
      </c>
      <c r="H39" s="37">
        <v>0.53</v>
      </c>
      <c r="I39" s="37">
        <v>0.54</v>
      </c>
      <c r="J39" s="38">
        <v>0.78</v>
      </c>
      <c r="K39" s="22"/>
      <c r="L39" s="22"/>
      <c r="M39" s="22"/>
      <c r="N39" s="22"/>
      <c r="O39" s="22"/>
      <c r="P39" s="22"/>
    </row>
    <row r="40" spans="1:16" ht="39" customHeight="1">
      <c r="A40" s="22"/>
      <c r="B40" s="35"/>
      <c r="C40" s="1145" t="s">
        <v>532</v>
      </c>
      <c r="D40" s="1146"/>
      <c r="E40" s="1147"/>
      <c r="F40" s="36">
        <v>0.04</v>
      </c>
      <c r="G40" s="37">
        <v>0.04</v>
      </c>
      <c r="H40" s="37">
        <v>0.03</v>
      </c>
      <c r="I40" s="37">
        <v>0.04</v>
      </c>
      <c r="J40" s="38">
        <v>0.04</v>
      </c>
      <c r="K40" s="22"/>
      <c r="L40" s="22"/>
      <c r="M40" s="22"/>
      <c r="N40" s="22"/>
      <c r="O40" s="22"/>
      <c r="P40" s="22"/>
    </row>
    <row r="41" spans="1:16" ht="39" customHeight="1">
      <c r="A41" s="22"/>
      <c r="B41" s="35"/>
      <c r="C41" s="1145" t="s">
        <v>533</v>
      </c>
      <c r="D41" s="1146"/>
      <c r="E41" s="1147"/>
      <c r="F41" s="36">
        <v>0.02</v>
      </c>
      <c r="G41" s="37">
        <v>0.01</v>
      </c>
      <c r="H41" s="37">
        <v>0</v>
      </c>
      <c r="I41" s="37">
        <v>0</v>
      </c>
      <c r="J41" s="38">
        <v>0.01</v>
      </c>
      <c r="K41" s="22"/>
      <c r="L41" s="22"/>
      <c r="M41" s="22"/>
      <c r="N41" s="22"/>
      <c r="O41" s="22"/>
      <c r="P41" s="22"/>
    </row>
    <row r="42" spans="1:16" ht="39" customHeight="1">
      <c r="A42" s="22"/>
      <c r="B42" s="39"/>
      <c r="C42" s="1145" t="s">
        <v>534</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535</v>
      </c>
      <c r="D43" s="1149"/>
      <c r="E43" s="1150"/>
      <c r="F43" s="41">
        <v>0.85</v>
      </c>
      <c r="G43" s="42">
        <v>0.85</v>
      </c>
      <c r="H43" s="42">
        <v>0.85</v>
      </c>
      <c r="I43" s="42">
        <v>0.99</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1" zoomScaleNormal="5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10</v>
      </c>
      <c r="C45" s="1162"/>
      <c r="D45" s="58"/>
      <c r="E45" s="1167" t="s">
        <v>11</v>
      </c>
      <c r="F45" s="1167"/>
      <c r="G45" s="1167"/>
      <c r="H45" s="1167"/>
      <c r="I45" s="1167"/>
      <c r="J45" s="1168"/>
      <c r="K45" s="59">
        <v>2192</v>
      </c>
      <c r="L45" s="60">
        <v>2064</v>
      </c>
      <c r="M45" s="60">
        <v>1899</v>
      </c>
      <c r="N45" s="60">
        <v>1822</v>
      </c>
      <c r="O45" s="61">
        <v>1713</v>
      </c>
      <c r="P45" s="48"/>
      <c r="Q45" s="48"/>
      <c r="R45" s="48"/>
      <c r="S45" s="48"/>
      <c r="T45" s="48"/>
      <c r="U45" s="48"/>
    </row>
    <row r="46" spans="1:21" ht="30.75" customHeight="1">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14</v>
      </c>
      <c r="F48" s="1155"/>
      <c r="G48" s="1155"/>
      <c r="H48" s="1155"/>
      <c r="I48" s="1155"/>
      <c r="J48" s="1156"/>
      <c r="K48" s="63">
        <v>262</v>
      </c>
      <c r="L48" s="64">
        <v>311</v>
      </c>
      <c r="M48" s="64">
        <v>307</v>
      </c>
      <c r="N48" s="64">
        <v>336</v>
      </c>
      <c r="O48" s="65">
        <v>349</v>
      </c>
      <c r="P48" s="48"/>
      <c r="Q48" s="48"/>
      <c r="R48" s="48"/>
      <c r="S48" s="48"/>
      <c r="T48" s="48"/>
      <c r="U48" s="48"/>
    </row>
    <row r="49" spans="1:21" ht="30.75" customHeight="1">
      <c r="A49" s="48"/>
      <c r="B49" s="1163"/>
      <c r="C49" s="1164"/>
      <c r="D49" s="62"/>
      <c r="E49" s="1155" t="s">
        <v>15</v>
      </c>
      <c r="F49" s="1155"/>
      <c r="G49" s="1155"/>
      <c r="H49" s="1155"/>
      <c r="I49" s="1155"/>
      <c r="J49" s="1156"/>
      <c r="K49" s="63">
        <v>178</v>
      </c>
      <c r="L49" s="64">
        <v>97</v>
      </c>
      <c r="M49" s="64">
        <v>169</v>
      </c>
      <c r="N49" s="64">
        <v>87</v>
      </c>
      <c r="O49" s="65">
        <v>110</v>
      </c>
      <c r="P49" s="48"/>
      <c r="Q49" s="48"/>
      <c r="R49" s="48"/>
      <c r="S49" s="48"/>
      <c r="T49" s="48"/>
      <c r="U49" s="48"/>
    </row>
    <row r="50" spans="1:21" ht="30.75" customHeight="1">
      <c r="A50" s="48"/>
      <c r="B50" s="1163"/>
      <c r="C50" s="1164"/>
      <c r="D50" s="62"/>
      <c r="E50" s="1155" t="s">
        <v>16</v>
      </c>
      <c r="F50" s="1155"/>
      <c r="G50" s="1155"/>
      <c r="H50" s="1155"/>
      <c r="I50" s="1155"/>
      <c r="J50" s="1156"/>
      <c r="K50" s="63">
        <v>17</v>
      </c>
      <c r="L50" s="64">
        <v>11</v>
      </c>
      <c r="M50" s="64">
        <v>3</v>
      </c>
      <c r="N50" s="64">
        <v>20</v>
      </c>
      <c r="O50" s="65">
        <v>22</v>
      </c>
      <c r="P50" s="48"/>
      <c r="Q50" s="48"/>
      <c r="R50" s="48"/>
      <c r="S50" s="48"/>
      <c r="T50" s="48"/>
      <c r="U50" s="48"/>
    </row>
    <row r="51" spans="1:21" ht="30.75" customHeight="1">
      <c r="A51" s="48"/>
      <c r="B51" s="1165"/>
      <c r="C51" s="1166"/>
      <c r="D51" s="66"/>
      <c r="E51" s="1155" t="s">
        <v>17</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18</v>
      </c>
      <c r="C52" s="1154"/>
      <c r="D52" s="66"/>
      <c r="E52" s="1155" t="s">
        <v>19</v>
      </c>
      <c r="F52" s="1155"/>
      <c r="G52" s="1155"/>
      <c r="H52" s="1155"/>
      <c r="I52" s="1155"/>
      <c r="J52" s="1156"/>
      <c r="K52" s="63">
        <v>1669</v>
      </c>
      <c r="L52" s="64">
        <v>1772</v>
      </c>
      <c r="M52" s="64">
        <v>1657</v>
      </c>
      <c r="N52" s="64">
        <v>1654</v>
      </c>
      <c r="O52" s="65">
        <v>1625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980</v>
      </c>
      <c r="L53" s="69">
        <v>711</v>
      </c>
      <c r="M53" s="69">
        <v>721</v>
      </c>
      <c r="N53" s="69">
        <v>611</v>
      </c>
      <c r="O53" s="70">
        <v>569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7" zoomScaleNormal="5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81" t="s">
        <v>23</v>
      </c>
      <c r="C41" s="1182"/>
      <c r="D41" s="81"/>
      <c r="E41" s="1183" t="s">
        <v>24</v>
      </c>
      <c r="F41" s="1183"/>
      <c r="G41" s="1183"/>
      <c r="H41" s="1184"/>
      <c r="I41" s="82">
        <v>14991</v>
      </c>
      <c r="J41" s="83">
        <v>14115</v>
      </c>
      <c r="K41" s="83">
        <v>13600</v>
      </c>
      <c r="L41" s="83">
        <v>13036</v>
      </c>
      <c r="M41" s="84">
        <v>12563</v>
      </c>
    </row>
    <row r="42" spans="2:13" ht="27.75" customHeight="1">
      <c r="B42" s="1171"/>
      <c r="C42" s="1172"/>
      <c r="D42" s="85"/>
      <c r="E42" s="1175" t="s">
        <v>25</v>
      </c>
      <c r="F42" s="1175"/>
      <c r="G42" s="1175"/>
      <c r="H42" s="1176"/>
      <c r="I42" s="86">
        <v>258</v>
      </c>
      <c r="J42" s="87">
        <v>163</v>
      </c>
      <c r="K42" s="87">
        <v>110</v>
      </c>
      <c r="L42" s="87">
        <v>55</v>
      </c>
      <c r="M42" s="88" t="s">
        <v>477</v>
      </c>
    </row>
    <row r="43" spans="2:13" ht="27.75" customHeight="1">
      <c r="B43" s="1171"/>
      <c r="C43" s="1172"/>
      <c r="D43" s="85"/>
      <c r="E43" s="1175" t="s">
        <v>26</v>
      </c>
      <c r="F43" s="1175"/>
      <c r="G43" s="1175"/>
      <c r="H43" s="1176"/>
      <c r="I43" s="86">
        <v>4721</v>
      </c>
      <c r="J43" s="87">
        <v>4494</v>
      </c>
      <c r="K43" s="87">
        <v>4333</v>
      </c>
      <c r="L43" s="87">
        <v>4152</v>
      </c>
      <c r="M43" s="88">
        <v>3872</v>
      </c>
    </row>
    <row r="44" spans="2:13" ht="27.75" customHeight="1">
      <c r="B44" s="1171"/>
      <c r="C44" s="1172"/>
      <c r="D44" s="85"/>
      <c r="E44" s="1175" t="s">
        <v>27</v>
      </c>
      <c r="F44" s="1175"/>
      <c r="G44" s="1175"/>
      <c r="H44" s="1176"/>
      <c r="I44" s="86">
        <v>1949</v>
      </c>
      <c r="J44" s="87">
        <v>1810</v>
      </c>
      <c r="K44" s="87">
        <v>781</v>
      </c>
      <c r="L44" s="87">
        <v>746</v>
      </c>
      <c r="M44" s="88">
        <v>708</v>
      </c>
    </row>
    <row r="45" spans="2:13" ht="27.75" customHeight="1">
      <c r="B45" s="1171"/>
      <c r="C45" s="1172"/>
      <c r="D45" s="85"/>
      <c r="E45" s="1175" t="s">
        <v>28</v>
      </c>
      <c r="F45" s="1175"/>
      <c r="G45" s="1175"/>
      <c r="H45" s="1176"/>
      <c r="I45" s="86">
        <v>1784</v>
      </c>
      <c r="J45" s="87">
        <v>1701</v>
      </c>
      <c r="K45" s="87">
        <v>1670</v>
      </c>
      <c r="L45" s="87">
        <v>1501</v>
      </c>
      <c r="M45" s="88">
        <v>1348</v>
      </c>
    </row>
    <row r="46" spans="2:13" ht="27.75" customHeight="1">
      <c r="B46" s="1171"/>
      <c r="C46" s="1172"/>
      <c r="D46" s="85"/>
      <c r="E46" s="1175" t="s">
        <v>29</v>
      </c>
      <c r="F46" s="1175"/>
      <c r="G46" s="1175"/>
      <c r="H46" s="1176"/>
      <c r="I46" s="86" t="s">
        <v>477</v>
      </c>
      <c r="J46" s="87" t="s">
        <v>477</v>
      </c>
      <c r="K46" s="87" t="s">
        <v>477</v>
      </c>
      <c r="L46" s="87" t="s">
        <v>477</v>
      </c>
      <c r="M46" s="88" t="s">
        <v>477</v>
      </c>
    </row>
    <row r="47" spans="2:13" ht="27.75" customHeight="1">
      <c r="B47" s="1171"/>
      <c r="C47" s="1172"/>
      <c r="D47" s="85"/>
      <c r="E47" s="1175" t="s">
        <v>30</v>
      </c>
      <c r="F47" s="1175"/>
      <c r="G47" s="1175"/>
      <c r="H47" s="1176"/>
      <c r="I47" s="86" t="s">
        <v>477</v>
      </c>
      <c r="J47" s="87" t="s">
        <v>477</v>
      </c>
      <c r="K47" s="87" t="s">
        <v>477</v>
      </c>
      <c r="L47" s="87" t="s">
        <v>477</v>
      </c>
      <c r="M47" s="88" t="s">
        <v>477</v>
      </c>
    </row>
    <row r="48" spans="2:13" ht="27.75" customHeight="1">
      <c r="B48" s="1173"/>
      <c r="C48" s="1174"/>
      <c r="D48" s="85"/>
      <c r="E48" s="1175" t="s">
        <v>31</v>
      </c>
      <c r="F48" s="1175"/>
      <c r="G48" s="1175"/>
      <c r="H48" s="1176"/>
      <c r="I48" s="86" t="s">
        <v>477</v>
      </c>
      <c r="J48" s="87" t="s">
        <v>477</v>
      </c>
      <c r="K48" s="87" t="s">
        <v>477</v>
      </c>
      <c r="L48" s="87" t="s">
        <v>477</v>
      </c>
      <c r="M48" s="88" t="s">
        <v>477</v>
      </c>
    </row>
    <row r="49" spans="2:13" ht="27.75" customHeight="1">
      <c r="B49" s="1169" t="s">
        <v>32</v>
      </c>
      <c r="C49" s="1170"/>
      <c r="D49" s="89"/>
      <c r="E49" s="1175" t="s">
        <v>33</v>
      </c>
      <c r="F49" s="1175"/>
      <c r="G49" s="1175"/>
      <c r="H49" s="1176"/>
      <c r="I49" s="86">
        <v>3895</v>
      </c>
      <c r="J49" s="87">
        <v>4472</v>
      </c>
      <c r="K49" s="87">
        <v>4620</v>
      </c>
      <c r="L49" s="87">
        <v>4662</v>
      </c>
      <c r="M49" s="88">
        <v>4815</v>
      </c>
    </row>
    <row r="50" spans="2:13" ht="27.75" customHeight="1">
      <c r="B50" s="1171"/>
      <c r="C50" s="1172"/>
      <c r="D50" s="85"/>
      <c r="E50" s="1175" t="s">
        <v>34</v>
      </c>
      <c r="F50" s="1175"/>
      <c r="G50" s="1175"/>
      <c r="H50" s="1176"/>
      <c r="I50" s="86">
        <v>293</v>
      </c>
      <c r="J50" s="87">
        <v>348</v>
      </c>
      <c r="K50" s="87">
        <v>303</v>
      </c>
      <c r="L50" s="87">
        <v>243</v>
      </c>
      <c r="M50" s="88">
        <v>193</v>
      </c>
    </row>
    <row r="51" spans="2:13" ht="27.75" customHeight="1">
      <c r="B51" s="1173"/>
      <c r="C51" s="1174"/>
      <c r="D51" s="85"/>
      <c r="E51" s="1175" t="s">
        <v>35</v>
      </c>
      <c r="F51" s="1175"/>
      <c r="G51" s="1175"/>
      <c r="H51" s="1176"/>
      <c r="I51" s="86">
        <v>14654</v>
      </c>
      <c r="J51" s="87">
        <v>13805</v>
      </c>
      <c r="K51" s="87">
        <v>13788</v>
      </c>
      <c r="L51" s="87">
        <v>13264</v>
      </c>
      <c r="M51" s="88">
        <v>12801</v>
      </c>
    </row>
    <row r="52" spans="2:13" ht="27.75" customHeight="1" thickBot="1">
      <c r="B52" s="1177" t="s">
        <v>36</v>
      </c>
      <c r="C52" s="1178"/>
      <c r="D52" s="90"/>
      <c r="E52" s="1179" t="s">
        <v>37</v>
      </c>
      <c r="F52" s="1179"/>
      <c r="G52" s="1179"/>
      <c r="H52" s="1180"/>
      <c r="I52" s="91">
        <v>4861</v>
      </c>
      <c r="J52" s="92">
        <v>3657</v>
      </c>
      <c r="K52" s="92">
        <v>1783</v>
      </c>
      <c r="L52" s="92">
        <v>1321</v>
      </c>
      <c r="M52" s="93">
        <v>683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557</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557</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558</v>
      </c>
      <c r="C41" s="246"/>
      <c r="D41" s="246"/>
      <c r="E41" s="246"/>
      <c r="F41" s="246"/>
      <c r="G41" s="246"/>
      <c r="H41" s="246"/>
      <c r="I41" s="246"/>
      <c r="J41" s="246"/>
      <c r="K41" s="246"/>
      <c r="L41" s="246"/>
      <c r="M41" s="246"/>
      <c r="N41" s="246"/>
      <c r="O41" s="246"/>
      <c r="P41" s="247"/>
    </row>
    <row r="42" spans="2:17">
      <c r="B42" s="248"/>
      <c r="C42" s="244"/>
      <c r="D42" s="244"/>
      <c r="E42" s="244"/>
      <c r="F42" s="244"/>
      <c r="G42" s="1194" t="s">
        <v>559</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560</v>
      </c>
    </row>
    <row r="50" spans="1:17">
      <c r="B50" s="248"/>
      <c r="C50" s="244"/>
      <c r="D50" s="244"/>
      <c r="E50" s="244"/>
      <c r="F50" s="244"/>
      <c r="G50" s="1206"/>
      <c r="H50" s="1207"/>
      <c r="I50" s="1207"/>
      <c r="J50" s="1208"/>
      <c r="K50" s="1209" t="s">
        <v>517</v>
      </c>
      <c r="L50" s="1209" t="s">
        <v>518</v>
      </c>
      <c r="M50" s="1209" t="s">
        <v>519</v>
      </c>
      <c r="N50" s="1209" t="s">
        <v>520</v>
      </c>
      <c r="O50" s="1209" t="s">
        <v>521</v>
      </c>
    </row>
    <row r="51" spans="1:17">
      <c r="B51" s="248"/>
      <c r="C51" s="244"/>
      <c r="D51" s="244"/>
      <c r="E51" s="244"/>
      <c r="F51" s="244"/>
      <c r="G51" s="1210" t="s">
        <v>561</v>
      </c>
      <c r="H51" s="1211"/>
      <c r="I51" s="1212" t="s">
        <v>562</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563</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564</v>
      </c>
      <c r="H55" s="1225"/>
      <c r="I55" s="1219" t="s">
        <v>562</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565</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1194" t="s">
        <v>559</v>
      </c>
      <c r="I64" s="1195"/>
      <c r="J64" s="1195"/>
      <c r="K64" s="1195"/>
      <c r="L64" s="244"/>
      <c r="M64" s="244"/>
      <c r="N64" s="244"/>
      <c r="O64" s="244"/>
    </row>
    <row r="65" spans="2:30">
      <c r="B65" s="248"/>
      <c r="C65" s="244"/>
      <c r="D65" s="244"/>
      <c r="E65" s="244"/>
      <c r="F65" s="244"/>
      <c r="G65" s="1238" t="s">
        <v>567</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568</v>
      </c>
      <c r="I71" s="1244"/>
      <c r="J71" s="1240"/>
      <c r="K71" s="1240"/>
      <c r="L71" s="1241"/>
      <c r="M71" s="1240"/>
      <c r="N71" s="1241"/>
      <c r="O71" s="1242"/>
    </row>
    <row r="72" spans="2:30">
      <c r="B72" s="248"/>
      <c r="C72" s="244"/>
      <c r="D72" s="244"/>
      <c r="E72" s="244"/>
      <c r="F72" s="244"/>
      <c r="G72" s="1206"/>
      <c r="H72" s="1207"/>
      <c r="I72" s="1207"/>
      <c r="J72" s="1208"/>
      <c r="K72" s="1209" t="s">
        <v>517</v>
      </c>
      <c r="L72" s="1209" t="s">
        <v>518</v>
      </c>
      <c r="M72" s="1209" t="s">
        <v>519</v>
      </c>
      <c r="N72" s="1209" t="s">
        <v>520</v>
      </c>
      <c r="O72" s="1209" t="s">
        <v>521</v>
      </c>
    </row>
    <row r="73" spans="2:30">
      <c r="B73" s="248"/>
      <c r="C73" s="244"/>
      <c r="D73" s="244"/>
      <c r="E73" s="244"/>
      <c r="F73" s="244"/>
      <c r="G73" s="1210" t="s">
        <v>561</v>
      </c>
      <c r="H73" s="1211"/>
      <c r="I73" s="1212" t="s">
        <v>562</v>
      </c>
      <c r="J73" s="1212"/>
      <c r="K73" s="1245">
        <v>73.400000000000006</v>
      </c>
      <c r="L73" s="1245">
        <v>56.1</v>
      </c>
      <c r="M73" s="1217">
        <v>27.1</v>
      </c>
      <c r="N73" s="1217">
        <v>20.5</v>
      </c>
      <c r="O73" s="1217">
        <v>10.5</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569</v>
      </c>
      <c r="J75" s="1219"/>
      <c r="K75" s="1246">
        <v>17.100000000000001</v>
      </c>
      <c r="L75" s="1246">
        <v>14.2</v>
      </c>
      <c r="M75" s="1246">
        <v>12.2</v>
      </c>
      <c r="N75" s="1246">
        <v>10.4</v>
      </c>
      <c r="O75" s="1246">
        <v>9.6999999999999993</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564</v>
      </c>
      <c r="H77" s="1225"/>
      <c r="I77" s="1219" t="s">
        <v>562</v>
      </c>
      <c r="J77" s="1219"/>
      <c r="K77" s="1245">
        <v>86</v>
      </c>
      <c r="L77" s="1245">
        <v>72</v>
      </c>
      <c r="M77" s="1217">
        <v>58.8</v>
      </c>
      <c r="N77" s="1217">
        <v>49.7</v>
      </c>
      <c r="O77" s="1217">
        <v>37.200000000000003</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569</v>
      </c>
      <c r="J79" s="1229"/>
      <c r="K79" s="1248">
        <v>14.5</v>
      </c>
      <c r="L79" s="1248">
        <v>13.3</v>
      </c>
      <c r="M79" s="1248">
        <v>12.4</v>
      </c>
      <c r="N79" s="1248">
        <v>11.2</v>
      </c>
      <c r="O79" s="1248">
        <v>10.1</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88328</v>
      </c>
      <c r="E3" s="116"/>
      <c r="F3" s="117">
        <v>90833</v>
      </c>
      <c r="G3" s="118"/>
      <c r="H3" s="119"/>
    </row>
    <row r="4" spans="1:8">
      <c r="A4" s="120"/>
      <c r="B4" s="121"/>
      <c r="C4" s="122"/>
      <c r="D4" s="123">
        <v>52071</v>
      </c>
      <c r="E4" s="124"/>
      <c r="F4" s="125">
        <v>47037</v>
      </c>
      <c r="G4" s="126"/>
      <c r="H4" s="127"/>
    </row>
    <row r="5" spans="1:8">
      <c r="A5" s="108" t="s">
        <v>511</v>
      </c>
      <c r="B5" s="113"/>
      <c r="C5" s="114"/>
      <c r="D5" s="115">
        <v>76670</v>
      </c>
      <c r="E5" s="116"/>
      <c r="F5" s="117">
        <v>79181</v>
      </c>
      <c r="G5" s="118"/>
      <c r="H5" s="119"/>
    </row>
    <row r="6" spans="1:8">
      <c r="A6" s="120"/>
      <c r="B6" s="121"/>
      <c r="C6" s="122"/>
      <c r="D6" s="123">
        <v>39363</v>
      </c>
      <c r="E6" s="124"/>
      <c r="F6" s="125">
        <v>40448</v>
      </c>
      <c r="G6" s="126"/>
      <c r="H6" s="127"/>
    </row>
    <row r="7" spans="1:8">
      <c r="A7" s="108" t="s">
        <v>512</v>
      </c>
      <c r="B7" s="113"/>
      <c r="C7" s="114"/>
      <c r="D7" s="115">
        <v>113888</v>
      </c>
      <c r="E7" s="116"/>
      <c r="F7" s="117">
        <v>118124</v>
      </c>
      <c r="G7" s="118"/>
      <c r="H7" s="119"/>
    </row>
    <row r="8" spans="1:8">
      <c r="A8" s="120"/>
      <c r="B8" s="121"/>
      <c r="C8" s="122"/>
      <c r="D8" s="123">
        <v>74124</v>
      </c>
      <c r="E8" s="124"/>
      <c r="F8" s="125">
        <v>54614</v>
      </c>
      <c r="G8" s="126"/>
      <c r="H8" s="127"/>
    </row>
    <row r="9" spans="1:8">
      <c r="A9" s="108" t="s">
        <v>513</v>
      </c>
      <c r="B9" s="113"/>
      <c r="C9" s="114"/>
      <c r="D9" s="115">
        <v>98829</v>
      </c>
      <c r="E9" s="116"/>
      <c r="F9" s="117">
        <v>101693</v>
      </c>
      <c r="G9" s="118"/>
      <c r="H9" s="119"/>
    </row>
    <row r="10" spans="1:8">
      <c r="A10" s="120"/>
      <c r="B10" s="121"/>
      <c r="C10" s="122"/>
      <c r="D10" s="123">
        <v>53744</v>
      </c>
      <c r="E10" s="124"/>
      <c r="F10" s="125">
        <v>51066</v>
      </c>
      <c r="G10" s="126"/>
      <c r="H10" s="127"/>
    </row>
    <row r="11" spans="1:8">
      <c r="A11" s="108" t="s">
        <v>514</v>
      </c>
      <c r="B11" s="113"/>
      <c r="C11" s="114"/>
      <c r="D11" s="115">
        <v>102344</v>
      </c>
      <c r="E11" s="116"/>
      <c r="F11" s="117">
        <v>96635</v>
      </c>
      <c r="G11" s="118"/>
      <c r="H11" s="119"/>
    </row>
    <row r="12" spans="1:8">
      <c r="A12" s="120"/>
      <c r="B12" s="121"/>
      <c r="C12" s="128"/>
      <c r="D12" s="123">
        <v>56627</v>
      </c>
      <c r="E12" s="124"/>
      <c r="F12" s="125">
        <v>44408</v>
      </c>
      <c r="G12" s="126"/>
      <c r="H12" s="127"/>
    </row>
    <row r="13" spans="1:8">
      <c r="A13" s="108"/>
      <c r="B13" s="113"/>
      <c r="C13" s="129"/>
      <c r="D13" s="130">
        <v>96012</v>
      </c>
      <c r="E13" s="131"/>
      <c r="F13" s="132">
        <v>97293</v>
      </c>
      <c r="G13" s="133"/>
      <c r="H13" s="119"/>
    </row>
    <row r="14" spans="1:8">
      <c r="A14" s="120"/>
      <c r="B14" s="121"/>
      <c r="C14" s="122"/>
      <c r="D14" s="123">
        <v>55186</v>
      </c>
      <c r="E14" s="124"/>
      <c r="F14" s="125">
        <v>47515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4.55</v>
      </c>
      <c r="C19" s="134">
        <f>ROUND(VALUE(SUBSTITUTE(実質収支比率等に係る経年分析!G$48,"▲","-")),2)</f>
        <v>4.26</v>
      </c>
      <c r="D19" s="134">
        <f>ROUND(VALUE(SUBSTITUTE(実質収支比率等に係る経年分析!H$48,"▲","-")),2)</f>
        <v>4.8499999999999996</v>
      </c>
      <c r="E19" s="134">
        <f>ROUND(VALUE(SUBSTITUTE(実質収支比率等に係る経年分析!I$48,"▲","-")),2)</f>
        <v>4.62</v>
      </c>
      <c r="F19" s="134">
        <f>ROUND(VALUE(SUBSTITUTE(実質収支比率等に係る経年分析!J$48,"▲","-")),2)</f>
        <v>4.01</v>
      </c>
    </row>
    <row r="20" spans="1:11">
      <c r="A20" s="134" t="s">
        <v>42</v>
      </c>
      <c r="B20" s="134">
        <f>ROUND(VALUE(SUBSTITUTE(実質収支比率等に係る経年分析!F$47,"▲","-")),2)</f>
        <v>35.56</v>
      </c>
      <c r="C20" s="134">
        <f>ROUND(VALUE(SUBSTITUTE(実質収支比率等に係る経年分析!G$47,"▲","-")),2)</f>
        <v>42.98</v>
      </c>
      <c r="D20" s="134">
        <f>ROUND(VALUE(SUBSTITUTE(実質収支比率等に係る経年分析!H$47,"▲","-")),2)</f>
        <v>44.07</v>
      </c>
      <c r="E20" s="134">
        <f>ROUND(VALUE(SUBSTITUTE(実質収支比率等に係る経年分析!I$47,"▲","-")),2)</f>
        <v>44.4</v>
      </c>
      <c r="F20" s="134">
        <f>ROUND(VALUE(SUBSTITUTE(実質収支比率等に係る経年分析!J$47,"▲","-")),2)</f>
        <v>46.89</v>
      </c>
    </row>
    <row r="21" spans="1:11">
      <c r="A21" s="134" t="s">
        <v>43</v>
      </c>
      <c r="B21" s="134">
        <f>IF(ISNUMBER(VALUE(SUBSTITUTE(実質収支比率等に係る経年分析!F$49,"▲","-"))),ROUND(VALUE(SUBSTITUTE(実質収支比率等に係る経年分析!F$49,"▲","-")),2),NA())</f>
        <v>6.1</v>
      </c>
      <c r="C21" s="134">
        <f>IF(ISNUMBER(VALUE(SUBSTITUTE(実質収支比率等に係る経年分析!G$49,"▲","-"))),ROUND(VALUE(SUBSTITUTE(実質収支比率等に係る経年分析!G$49,"▲","-")),2),NA())</f>
        <v>3.53</v>
      </c>
      <c r="D21" s="134">
        <f>IF(ISNUMBER(VALUE(SUBSTITUTE(実質収支比率等に係る経年分析!H$49,"▲","-"))),ROUND(VALUE(SUBSTITUTE(実質収支比率等に係る経年分析!H$49,"▲","-")),2),NA())</f>
        <v>-0.57999999999999996</v>
      </c>
      <c r="E21" s="134">
        <f>IF(ISNUMBER(VALUE(SUBSTITUTE(実質収支比率等に係る経年分析!I$49,"▲","-"))),ROUND(VALUE(SUBSTITUTE(実質収支比率等に係る経年分析!I$49,"▲","-")),2),NA())</f>
        <v>-3.28</v>
      </c>
      <c r="F21" s="134">
        <f>IF(ISNUMBER(VALUE(SUBSTITUTE(実質収支比率等に係る経年分析!J$49,"▲","-"))),ROUND(VALUE(SUBSTITUTE(実質収支比率等に係る経年分析!J$49,"▲","-")),2),NA())</f>
        <v>-0.66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0.85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0.99</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後期高齢者医療制度特別会計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0.78</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2.4900000000000002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1.02</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3.56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3.43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4.8499999999999996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4.6100000000000003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4.01</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13.82</v>
      </c>
    </row>
    <row r="36" spans="1:16">
      <c r="A36" s="135" t="str">
        <f>IF(連結実質赤字比率に係る赤字・黒字の構成分析!C$34="",NA(),連結実質赤字比率に係る赤字・黒字の構成分析!C$34)</f>
        <v>介護サービス事業特別会計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1669</v>
      </c>
      <c r="E42" s="136"/>
      <c r="F42" s="136"/>
      <c r="G42" s="136">
        <f>'実質公債費比率（分子）の構造'!L$52</f>
        <v>1772</v>
      </c>
      <c r="H42" s="136"/>
      <c r="I42" s="136"/>
      <c r="J42" s="136">
        <f>'実質公債費比率（分子）の構造'!M$52</f>
        <v>1657</v>
      </c>
      <c r="K42" s="136"/>
      <c r="L42" s="136"/>
      <c r="M42" s="136">
        <f>'実質公債費比率（分子）の構造'!N$52</f>
        <v>1654</v>
      </c>
      <c r="N42" s="136"/>
      <c r="O42" s="136"/>
      <c r="P42" s="136">
        <f>'実質公債費比率（分子）の構造'!O$52</f>
        <v>1625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17</v>
      </c>
      <c r="C44" s="136"/>
      <c r="D44" s="136"/>
      <c r="E44" s="136">
        <f>'実質公債費比率（分子）の構造'!L$50</f>
        <v>11</v>
      </c>
      <c r="F44" s="136"/>
      <c r="G44" s="136"/>
      <c r="H44" s="136">
        <f>'実質公債費比率（分子）の構造'!M$50</f>
        <v>3</v>
      </c>
      <c r="I44" s="136"/>
      <c r="J44" s="136"/>
      <c r="K44" s="136">
        <f>'実質公債費比率（分子）の構造'!N$50</f>
        <v>20</v>
      </c>
      <c r="L44" s="136"/>
      <c r="M44" s="136"/>
      <c r="N44" s="136">
        <f>'実質公債費比率（分子）の構造'!O$50</f>
        <v>22</v>
      </c>
      <c r="O44" s="136"/>
      <c r="P44" s="136"/>
    </row>
    <row r="45" spans="1:16">
      <c r="A45" s="136" t="s">
        <v>53</v>
      </c>
      <c r="B45" s="136">
        <f>'実質公債費比率（分子）の構造'!K$49</f>
        <v>178</v>
      </c>
      <c r="C45" s="136"/>
      <c r="D45" s="136"/>
      <c r="E45" s="136">
        <f>'実質公債費比率（分子）の構造'!L$49</f>
        <v>97</v>
      </c>
      <c r="F45" s="136"/>
      <c r="G45" s="136"/>
      <c r="H45" s="136">
        <f>'実質公債費比率（分子）の構造'!M$49</f>
        <v>169</v>
      </c>
      <c r="I45" s="136"/>
      <c r="J45" s="136"/>
      <c r="K45" s="136">
        <f>'実質公債費比率（分子）の構造'!N$49</f>
        <v>87</v>
      </c>
      <c r="L45" s="136"/>
      <c r="M45" s="136"/>
      <c r="N45" s="136">
        <f>'実質公債費比率（分子）の構造'!O$49</f>
        <v>110</v>
      </c>
      <c r="O45" s="136"/>
      <c r="P45" s="136"/>
    </row>
    <row r="46" spans="1:16">
      <c r="A46" s="136" t="s">
        <v>54</v>
      </c>
      <c r="B46" s="136">
        <f>'実質公債費比率（分子）の構造'!K$48</f>
        <v>262</v>
      </c>
      <c r="C46" s="136"/>
      <c r="D46" s="136"/>
      <c r="E46" s="136">
        <f>'実質公債費比率（分子）の構造'!L$48</f>
        <v>311</v>
      </c>
      <c r="F46" s="136"/>
      <c r="G46" s="136"/>
      <c r="H46" s="136">
        <f>'実質公債費比率（分子）の構造'!M$48</f>
        <v>307</v>
      </c>
      <c r="I46" s="136"/>
      <c r="J46" s="136"/>
      <c r="K46" s="136">
        <f>'実質公債費比率（分子）の構造'!N$48</f>
        <v>336</v>
      </c>
      <c r="L46" s="136"/>
      <c r="M46" s="136"/>
      <c r="N46" s="136">
        <f>'実質公債費比率（分子）の構造'!O$48</f>
        <v>349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2192</v>
      </c>
      <c r="C49" s="136"/>
      <c r="D49" s="136"/>
      <c r="E49" s="136">
        <f>'実質公債費比率（分子）の構造'!L$45</f>
        <v>2064</v>
      </c>
      <c r="F49" s="136"/>
      <c r="G49" s="136"/>
      <c r="H49" s="136">
        <f>'実質公債費比率（分子）の構造'!M$45</f>
        <v>1899</v>
      </c>
      <c r="I49" s="136"/>
      <c r="J49" s="136"/>
      <c r="K49" s="136">
        <f>'実質公債費比率（分子）の構造'!N$45</f>
        <v>1822</v>
      </c>
      <c r="L49" s="136"/>
      <c r="M49" s="136"/>
      <c r="N49" s="136">
        <f>'実質公債費比率（分子）の構造'!O$45</f>
        <v>1713</v>
      </c>
      <c r="O49" s="136"/>
      <c r="P49" s="136"/>
    </row>
    <row r="50" spans="1:16">
      <c r="A50" s="136" t="s">
        <v>58</v>
      </c>
      <c r="B50" s="136" t="e">
        <f>NA()</f>
        <v>#N/A</v>
      </c>
      <c r="C50" s="136">
        <f>IF(ISNUMBER('実質公債費比率（分子）の構造'!K$53),'実質公債費比率（分子）の構造'!K$53,NA())</f>
        <v>980</v>
      </c>
      <c r="D50" s="136" t="e">
        <f>NA()</f>
        <v>#N/A</v>
      </c>
      <c r="E50" s="136" t="e">
        <f>NA()</f>
        <v>#N/A</v>
      </c>
      <c r="F50" s="136">
        <f>IF(ISNUMBER('実質公債費比率（分子）の構造'!L$53),'実質公債費比率（分子）の構造'!L$53,NA())</f>
        <v>711</v>
      </c>
      <c r="G50" s="136" t="e">
        <f>NA()</f>
        <v>#N/A</v>
      </c>
      <c r="H50" s="136" t="e">
        <f>NA()</f>
        <v>#N/A</v>
      </c>
      <c r="I50" s="136">
        <f>IF(ISNUMBER('実質公債費比率（分子）の構造'!M$53),'実質公債費比率（分子）の構造'!M$53,NA())</f>
        <v>721</v>
      </c>
      <c r="J50" s="136" t="e">
        <f>NA()</f>
        <v>#N/A</v>
      </c>
      <c r="K50" s="136" t="e">
        <f>NA()</f>
        <v>#N/A</v>
      </c>
      <c r="L50" s="136">
        <f>IF(ISNUMBER('実質公債費比率（分子）の構造'!N$53),'実質公債費比率（分子）の構造'!N$53,NA())</f>
        <v>611</v>
      </c>
      <c r="M50" s="136" t="e">
        <f>NA()</f>
        <v>#N/A</v>
      </c>
      <c r="N50" s="136" t="e">
        <f>NA()</f>
        <v>#N/A</v>
      </c>
      <c r="O50" s="136">
        <f>IF(ISNUMBER('実質公債費比率（分子）の構造'!O$53),'実質公債費比率（分子）の構造'!O$53,NA())</f>
        <v>569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14654</v>
      </c>
      <c r="E56" s="135"/>
      <c r="F56" s="135"/>
      <c r="G56" s="135">
        <f>'将来負担比率（分子）の構造'!J$51</f>
        <v>13805</v>
      </c>
      <c r="H56" s="135"/>
      <c r="I56" s="135"/>
      <c r="J56" s="135">
        <f>'将来負担比率（分子）の構造'!K$51</f>
        <v>13788</v>
      </c>
      <c r="K56" s="135"/>
      <c r="L56" s="135"/>
      <c r="M56" s="135">
        <f>'将来負担比率（分子）の構造'!L$51</f>
        <v>13264</v>
      </c>
      <c r="N56" s="135"/>
      <c r="O56" s="135"/>
      <c r="P56" s="135">
        <f>'将来負担比率（分子）の構造'!M$51</f>
        <v>12801</v>
      </c>
    </row>
    <row r="57" spans="1:16">
      <c r="A57" s="135" t="s">
        <v>34</v>
      </c>
      <c r="B57" s="135"/>
      <c r="C57" s="135"/>
      <c r="D57" s="135">
        <f>'将来負担比率（分子）の構造'!I$50</f>
        <v>293</v>
      </c>
      <c r="E57" s="135"/>
      <c r="F57" s="135"/>
      <c r="G57" s="135">
        <f>'将来負担比率（分子）の構造'!J$50</f>
        <v>348</v>
      </c>
      <c r="H57" s="135"/>
      <c r="I57" s="135"/>
      <c r="J57" s="135">
        <f>'将来負担比率（分子）の構造'!K$50</f>
        <v>303</v>
      </c>
      <c r="K57" s="135"/>
      <c r="L57" s="135"/>
      <c r="M57" s="135">
        <f>'将来負担比率（分子）の構造'!L$50</f>
        <v>243</v>
      </c>
      <c r="N57" s="135"/>
      <c r="O57" s="135"/>
      <c r="P57" s="135">
        <f>'将来負担比率（分子）の構造'!M$50</f>
        <v>193</v>
      </c>
    </row>
    <row r="58" spans="1:16">
      <c r="A58" s="135" t="s">
        <v>33</v>
      </c>
      <c r="B58" s="135"/>
      <c r="C58" s="135"/>
      <c r="D58" s="135">
        <f>'将来負担比率（分子）の構造'!I$49</f>
        <v>3895</v>
      </c>
      <c r="E58" s="135"/>
      <c r="F58" s="135"/>
      <c r="G58" s="135">
        <f>'将来負担比率（分子）の構造'!J$49</f>
        <v>4472</v>
      </c>
      <c r="H58" s="135"/>
      <c r="I58" s="135"/>
      <c r="J58" s="135">
        <f>'将来負担比率（分子）の構造'!K$49</f>
        <v>4620</v>
      </c>
      <c r="K58" s="135"/>
      <c r="L58" s="135"/>
      <c r="M58" s="135">
        <f>'将来負担比率（分子）の構造'!L$49</f>
        <v>4662</v>
      </c>
      <c r="N58" s="135"/>
      <c r="O58" s="135"/>
      <c r="P58" s="135">
        <f>'将来負担比率（分子）の構造'!M$49</f>
        <v>4815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1784</v>
      </c>
      <c r="C62" s="135"/>
      <c r="D62" s="135"/>
      <c r="E62" s="135">
        <f>'将来負担比率（分子）の構造'!J$45</f>
        <v>1701</v>
      </c>
      <c r="F62" s="135"/>
      <c r="G62" s="135"/>
      <c r="H62" s="135">
        <f>'将来負担比率（分子）の構造'!K$45</f>
        <v>1670</v>
      </c>
      <c r="I62" s="135"/>
      <c r="J62" s="135"/>
      <c r="K62" s="135">
        <f>'将来負担比率（分子）の構造'!L$45</f>
        <v>1501</v>
      </c>
      <c r="L62" s="135"/>
      <c r="M62" s="135"/>
      <c r="N62" s="135">
        <f>'将来負担比率（分子）の構造'!M$45</f>
        <v>1348</v>
      </c>
      <c r="O62" s="135"/>
      <c r="P62" s="135"/>
    </row>
    <row r="63" spans="1:16">
      <c r="A63" s="135" t="s">
        <v>27</v>
      </c>
      <c r="B63" s="135">
        <f>'将来負担比率（分子）の構造'!I$44</f>
        <v>1949</v>
      </c>
      <c r="C63" s="135"/>
      <c r="D63" s="135"/>
      <c r="E63" s="135">
        <f>'将来負担比率（分子）の構造'!J$44</f>
        <v>1810</v>
      </c>
      <c r="F63" s="135"/>
      <c r="G63" s="135"/>
      <c r="H63" s="135">
        <f>'将来負担比率（分子）の構造'!K$44</f>
        <v>781</v>
      </c>
      <c r="I63" s="135"/>
      <c r="J63" s="135"/>
      <c r="K63" s="135">
        <f>'将来負担比率（分子）の構造'!L$44</f>
        <v>746</v>
      </c>
      <c r="L63" s="135"/>
      <c r="M63" s="135"/>
      <c r="N63" s="135">
        <f>'将来負担比率（分子）の構造'!M$44</f>
        <v>708</v>
      </c>
      <c r="O63" s="135"/>
      <c r="P63" s="135"/>
    </row>
    <row r="64" spans="1:16">
      <c r="A64" s="135" t="s">
        <v>26</v>
      </c>
      <c r="B64" s="135">
        <f>'将来負担比率（分子）の構造'!I$43</f>
        <v>4721</v>
      </c>
      <c r="C64" s="135"/>
      <c r="D64" s="135"/>
      <c r="E64" s="135">
        <f>'将来負担比率（分子）の構造'!J$43</f>
        <v>4494</v>
      </c>
      <c r="F64" s="135"/>
      <c r="G64" s="135"/>
      <c r="H64" s="135">
        <f>'将来負担比率（分子）の構造'!K$43</f>
        <v>4333</v>
      </c>
      <c r="I64" s="135"/>
      <c r="J64" s="135"/>
      <c r="K64" s="135">
        <f>'将来負担比率（分子）の構造'!L$43</f>
        <v>4152</v>
      </c>
      <c r="L64" s="135"/>
      <c r="M64" s="135"/>
      <c r="N64" s="135">
        <f>'将来負担比率（分子）の構造'!M$43</f>
        <v>3872</v>
      </c>
      <c r="O64" s="135"/>
      <c r="P64" s="135"/>
    </row>
    <row r="65" spans="1:16">
      <c r="A65" s="135" t="s">
        <v>25</v>
      </c>
      <c r="B65" s="135">
        <f>'将来負担比率（分子）の構造'!I$42</f>
        <v>258</v>
      </c>
      <c r="C65" s="135"/>
      <c r="D65" s="135"/>
      <c r="E65" s="135">
        <f>'将来負担比率（分子）の構造'!J$42</f>
        <v>163</v>
      </c>
      <c r="F65" s="135"/>
      <c r="G65" s="135"/>
      <c r="H65" s="135">
        <f>'将来負担比率（分子）の構造'!K$42</f>
        <v>110</v>
      </c>
      <c r="I65" s="135"/>
      <c r="J65" s="135"/>
      <c r="K65" s="135">
        <f>'将来負担比率（分子）の構造'!L$42</f>
        <v>55</v>
      </c>
      <c r="L65" s="135"/>
      <c r="M65" s="135"/>
      <c r="N65" s="135" t="str">
        <f>'将来負担比率（分子）の構造'!M$42</f>
        <v>-</v>
      </c>
      <c r="O65" s="135"/>
      <c r="P65" s="135"/>
    </row>
    <row r="66" spans="1:16">
      <c r="A66" s="135" t="s">
        <v>24</v>
      </c>
      <c r="B66" s="135">
        <f>'将来負担比率（分子）の構造'!I$41</f>
        <v>14991</v>
      </c>
      <c r="C66" s="135"/>
      <c r="D66" s="135"/>
      <c r="E66" s="135">
        <f>'将来負担比率（分子）の構造'!J$41</f>
        <v>14115</v>
      </c>
      <c r="F66" s="135"/>
      <c r="G66" s="135"/>
      <c r="H66" s="135">
        <f>'将来負担比率（分子）の構造'!K$41</f>
        <v>13600</v>
      </c>
      <c r="I66" s="135"/>
      <c r="J66" s="135"/>
      <c r="K66" s="135">
        <f>'将来負担比率（分子）の構造'!L$41</f>
        <v>13036</v>
      </c>
      <c r="L66" s="135"/>
      <c r="M66" s="135"/>
      <c r="N66" s="135">
        <f>'将来負担比率（分子）の構造'!M$41</f>
        <v>12563</v>
      </c>
      <c r="O66" s="135"/>
      <c r="P66" s="135"/>
    </row>
    <row r="67" spans="1:16">
      <c r="A67" s="135" t="s">
        <v>62</v>
      </c>
      <c r="B67" s="135" t="e">
        <f>NA()</f>
        <v>#N/A</v>
      </c>
      <c r="C67" s="135">
        <f>IF(ISNUMBER('将来負担比率（分子）の構造'!I$52), IF('将来負担比率（分子）の構造'!I$52 &lt; 0, 0, '将来負担比率（分子）の構造'!I$52), NA())</f>
        <v>4861</v>
      </c>
      <c r="D67" s="135" t="e">
        <f>NA()</f>
        <v>#N/A</v>
      </c>
      <c r="E67" s="135" t="e">
        <f>NA()</f>
        <v>#N/A</v>
      </c>
      <c r="F67" s="135">
        <f>IF(ISNUMBER('将来負担比率（分子）の構造'!J$52), IF('将来負担比率（分子）の構造'!J$52 &lt; 0, 0, '将来負担比率（分子）の構造'!J$52), NA())</f>
        <v>3657</v>
      </c>
      <c r="G67" s="135" t="e">
        <f>NA()</f>
        <v>#N/A</v>
      </c>
      <c r="H67" s="135" t="e">
        <f>NA()</f>
        <v>#N/A</v>
      </c>
      <c r="I67" s="135">
        <f>IF(ISNUMBER('将来負担比率（分子）の構造'!K$52), IF('将来負担比率（分子）の構造'!K$52 &lt; 0, 0, '将来負担比率（分子）の構造'!K$52), NA())</f>
        <v>1783</v>
      </c>
      <c r="J67" s="135" t="e">
        <f>NA()</f>
        <v>#N/A</v>
      </c>
      <c r="K67" s="135" t="e">
        <f>NA()</f>
        <v>#N/A</v>
      </c>
      <c r="L67" s="135">
        <f>IF(ISNUMBER('将来負担比率（分子）の構造'!L$52), IF('将来負担比率（分子）の構造'!L$52 &lt; 0, 0, '将来負担比率（分子）の構造'!L$52), NA())</f>
        <v>1321</v>
      </c>
      <c r="M67" s="135" t="e">
        <f>NA()</f>
        <v>#N/A</v>
      </c>
      <c r="N67" s="135" t="e">
        <f>NA()</f>
        <v>#N/A</v>
      </c>
      <c r="O67" s="135">
        <f>IF(ISNUMBER('将来負担比率（分子）の構造'!M$52), IF('将来負担比率（分子）の構造'!M$52 &lt; 0, 0, '将来負担比率（分子）の構造'!M$52), NA())</f>
        <v>683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204</v>
      </c>
      <c r="C5" s="676"/>
      <c r="D5" s="676"/>
      <c r="E5" s="676"/>
      <c r="F5" s="676"/>
      <c r="G5" s="676"/>
      <c r="H5" s="676"/>
      <c r="I5" s="676"/>
      <c r="J5" s="676"/>
      <c r="K5" s="676"/>
      <c r="L5" s="676"/>
      <c r="M5" s="676"/>
      <c r="N5" s="676"/>
      <c r="O5" s="676"/>
      <c r="P5" s="676"/>
      <c r="Q5" s="677"/>
      <c r="R5" s="638">
        <v>1940449</v>
      </c>
      <c r="S5" s="639"/>
      <c r="T5" s="639"/>
      <c r="U5" s="639"/>
      <c r="V5" s="639"/>
      <c r="W5" s="639"/>
      <c r="X5" s="639"/>
      <c r="Y5" s="686"/>
      <c r="Z5" s="699">
        <v>16</v>
      </c>
      <c r="AA5" s="699"/>
      <c r="AB5" s="699"/>
      <c r="AC5" s="699"/>
      <c r="AD5" s="700">
        <v>1940449</v>
      </c>
      <c r="AE5" s="700"/>
      <c r="AF5" s="700"/>
      <c r="AG5" s="700"/>
      <c r="AH5" s="700"/>
      <c r="AI5" s="700"/>
      <c r="AJ5" s="700"/>
      <c r="AK5" s="700"/>
      <c r="AL5" s="687">
        <v>25.3</v>
      </c>
      <c r="AM5" s="656"/>
      <c r="AN5" s="656"/>
      <c r="AO5" s="688"/>
      <c r="AP5" s="675" t="s">
        <v>205</v>
      </c>
      <c r="AQ5" s="676"/>
      <c r="AR5" s="676"/>
      <c r="AS5" s="676"/>
      <c r="AT5" s="676"/>
      <c r="AU5" s="676"/>
      <c r="AV5" s="676"/>
      <c r="AW5" s="676"/>
      <c r="AX5" s="676"/>
      <c r="AY5" s="676"/>
      <c r="AZ5" s="676"/>
      <c r="BA5" s="676"/>
      <c r="BB5" s="676"/>
      <c r="BC5" s="676"/>
      <c r="BD5" s="676"/>
      <c r="BE5" s="676"/>
      <c r="BF5" s="677"/>
      <c r="BG5" s="588">
        <v>1939935</v>
      </c>
      <c r="BH5" s="589"/>
      <c r="BI5" s="589"/>
      <c r="BJ5" s="589"/>
      <c r="BK5" s="589"/>
      <c r="BL5" s="589"/>
      <c r="BM5" s="589"/>
      <c r="BN5" s="590"/>
      <c r="BO5" s="641">
        <v>100</v>
      </c>
      <c r="BP5" s="641"/>
      <c r="BQ5" s="641"/>
      <c r="BR5" s="641"/>
      <c r="BS5" s="642" t="s">
        <v>206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198</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188627</v>
      </c>
      <c r="S6" s="589"/>
      <c r="T6" s="589"/>
      <c r="U6" s="589"/>
      <c r="V6" s="589"/>
      <c r="W6" s="589"/>
      <c r="X6" s="589"/>
      <c r="Y6" s="590"/>
      <c r="Z6" s="641">
        <v>1.6</v>
      </c>
      <c r="AA6" s="641"/>
      <c r="AB6" s="641"/>
      <c r="AC6" s="641"/>
      <c r="AD6" s="642">
        <v>188627</v>
      </c>
      <c r="AE6" s="642"/>
      <c r="AF6" s="642"/>
      <c r="AG6" s="642"/>
      <c r="AH6" s="642"/>
      <c r="AI6" s="642"/>
      <c r="AJ6" s="642"/>
      <c r="AK6" s="642"/>
      <c r="AL6" s="611">
        <v>2.5</v>
      </c>
      <c r="AM6" s="643"/>
      <c r="AN6" s="643"/>
      <c r="AO6" s="644"/>
      <c r="AP6" s="585" t="s">
        <v>211</v>
      </c>
      <c r="AQ6" s="586"/>
      <c r="AR6" s="586"/>
      <c r="AS6" s="586"/>
      <c r="AT6" s="586"/>
      <c r="AU6" s="586"/>
      <c r="AV6" s="586"/>
      <c r="AW6" s="586"/>
      <c r="AX6" s="586"/>
      <c r="AY6" s="586"/>
      <c r="AZ6" s="586"/>
      <c r="BA6" s="586"/>
      <c r="BB6" s="586"/>
      <c r="BC6" s="586"/>
      <c r="BD6" s="586"/>
      <c r="BE6" s="586"/>
      <c r="BF6" s="587"/>
      <c r="BG6" s="588">
        <v>1939935</v>
      </c>
      <c r="BH6" s="589"/>
      <c r="BI6" s="589"/>
      <c r="BJ6" s="589"/>
      <c r="BK6" s="589"/>
      <c r="BL6" s="589"/>
      <c r="BM6" s="589"/>
      <c r="BN6" s="590"/>
      <c r="BO6" s="641">
        <v>100</v>
      </c>
      <c r="BP6" s="641"/>
      <c r="BQ6" s="641"/>
      <c r="BR6" s="641"/>
      <c r="BS6" s="642" t="s">
        <v>206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93477</v>
      </c>
      <c r="CS6" s="589"/>
      <c r="CT6" s="589"/>
      <c r="CU6" s="589"/>
      <c r="CV6" s="589"/>
      <c r="CW6" s="589"/>
      <c r="CX6" s="589"/>
      <c r="CY6" s="590"/>
      <c r="CZ6" s="641">
        <v>0.8</v>
      </c>
      <c r="DA6" s="641"/>
      <c r="DB6" s="641"/>
      <c r="DC6" s="641"/>
      <c r="DD6" s="594" t="s">
        <v>206</v>
      </c>
      <c r="DE6" s="589"/>
      <c r="DF6" s="589"/>
      <c r="DG6" s="589"/>
      <c r="DH6" s="589"/>
      <c r="DI6" s="589"/>
      <c r="DJ6" s="589"/>
      <c r="DK6" s="589"/>
      <c r="DL6" s="589"/>
      <c r="DM6" s="589"/>
      <c r="DN6" s="589"/>
      <c r="DO6" s="589"/>
      <c r="DP6" s="590"/>
      <c r="DQ6" s="594">
        <v>93477</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3242</v>
      </c>
      <c r="S7" s="589"/>
      <c r="T7" s="589"/>
      <c r="U7" s="589"/>
      <c r="V7" s="589"/>
      <c r="W7" s="589"/>
      <c r="X7" s="589"/>
      <c r="Y7" s="590"/>
      <c r="Z7" s="641">
        <v>0</v>
      </c>
      <c r="AA7" s="641"/>
      <c r="AB7" s="641"/>
      <c r="AC7" s="641"/>
      <c r="AD7" s="642">
        <v>3242</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685290</v>
      </c>
      <c r="BH7" s="589"/>
      <c r="BI7" s="589"/>
      <c r="BJ7" s="589"/>
      <c r="BK7" s="589"/>
      <c r="BL7" s="589"/>
      <c r="BM7" s="589"/>
      <c r="BN7" s="590"/>
      <c r="BO7" s="641">
        <v>35.299999999999997</v>
      </c>
      <c r="BP7" s="641"/>
      <c r="BQ7" s="641"/>
      <c r="BR7" s="641"/>
      <c r="BS7" s="642" t="s">
        <v>206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1624793</v>
      </c>
      <c r="CS7" s="589"/>
      <c r="CT7" s="589"/>
      <c r="CU7" s="589"/>
      <c r="CV7" s="589"/>
      <c r="CW7" s="589"/>
      <c r="CX7" s="589"/>
      <c r="CY7" s="590"/>
      <c r="CZ7" s="641">
        <v>13.9</v>
      </c>
      <c r="DA7" s="641"/>
      <c r="DB7" s="641"/>
      <c r="DC7" s="641"/>
      <c r="DD7" s="594">
        <v>250013</v>
      </c>
      <c r="DE7" s="589"/>
      <c r="DF7" s="589"/>
      <c r="DG7" s="589"/>
      <c r="DH7" s="589"/>
      <c r="DI7" s="589"/>
      <c r="DJ7" s="589"/>
      <c r="DK7" s="589"/>
      <c r="DL7" s="589"/>
      <c r="DM7" s="589"/>
      <c r="DN7" s="589"/>
      <c r="DO7" s="589"/>
      <c r="DP7" s="590"/>
      <c r="DQ7" s="594">
        <v>1269550</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8950</v>
      </c>
      <c r="S8" s="589"/>
      <c r="T8" s="589"/>
      <c r="U8" s="589"/>
      <c r="V8" s="589"/>
      <c r="W8" s="589"/>
      <c r="X8" s="589"/>
      <c r="Y8" s="590"/>
      <c r="Z8" s="641">
        <v>0.1</v>
      </c>
      <c r="AA8" s="641"/>
      <c r="AB8" s="641"/>
      <c r="AC8" s="641"/>
      <c r="AD8" s="642">
        <v>8950</v>
      </c>
      <c r="AE8" s="642"/>
      <c r="AF8" s="642"/>
      <c r="AG8" s="642"/>
      <c r="AH8" s="642"/>
      <c r="AI8" s="642"/>
      <c r="AJ8" s="642"/>
      <c r="AK8" s="642"/>
      <c r="AL8" s="611">
        <v>0.1</v>
      </c>
      <c r="AM8" s="643"/>
      <c r="AN8" s="643"/>
      <c r="AO8" s="644"/>
      <c r="AP8" s="585" t="s">
        <v>217</v>
      </c>
      <c r="AQ8" s="586"/>
      <c r="AR8" s="586"/>
      <c r="AS8" s="586"/>
      <c r="AT8" s="586"/>
      <c r="AU8" s="586"/>
      <c r="AV8" s="586"/>
      <c r="AW8" s="586"/>
      <c r="AX8" s="586"/>
      <c r="AY8" s="586"/>
      <c r="AZ8" s="586"/>
      <c r="BA8" s="586"/>
      <c r="BB8" s="586"/>
      <c r="BC8" s="586"/>
      <c r="BD8" s="586"/>
      <c r="BE8" s="586"/>
      <c r="BF8" s="587"/>
      <c r="BG8" s="588">
        <v>27911</v>
      </c>
      <c r="BH8" s="589"/>
      <c r="BI8" s="589"/>
      <c r="BJ8" s="589"/>
      <c r="BK8" s="589"/>
      <c r="BL8" s="589"/>
      <c r="BM8" s="589"/>
      <c r="BN8" s="590"/>
      <c r="BO8" s="641">
        <v>1.4</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2813191</v>
      </c>
      <c r="CS8" s="589"/>
      <c r="CT8" s="589"/>
      <c r="CU8" s="589"/>
      <c r="CV8" s="589"/>
      <c r="CW8" s="589"/>
      <c r="CX8" s="589"/>
      <c r="CY8" s="590"/>
      <c r="CZ8" s="641">
        <v>24.1</v>
      </c>
      <c r="DA8" s="641"/>
      <c r="DB8" s="641"/>
      <c r="DC8" s="641"/>
      <c r="DD8" s="594">
        <v>264643</v>
      </c>
      <c r="DE8" s="589"/>
      <c r="DF8" s="589"/>
      <c r="DG8" s="589"/>
      <c r="DH8" s="589"/>
      <c r="DI8" s="589"/>
      <c r="DJ8" s="589"/>
      <c r="DK8" s="589"/>
      <c r="DL8" s="589"/>
      <c r="DM8" s="589"/>
      <c r="DN8" s="589"/>
      <c r="DO8" s="589"/>
      <c r="DP8" s="590"/>
      <c r="DQ8" s="594">
        <v>1676514</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8097</v>
      </c>
      <c r="S9" s="589"/>
      <c r="T9" s="589"/>
      <c r="U9" s="589"/>
      <c r="V9" s="589"/>
      <c r="W9" s="589"/>
      <c r="X9" s="589"/>
      <c r="Y9" s="590"/>
      <c r="Z9" s="641">
        <v>0.1</v>
      </c>
      <c r="AA9" s="641"/>
      <c r="AB9" s="641"/>
      <c r="AC9" s="641"/>
      <c r="AD9" s="642">
        <v>8097</v>
      </c>
      <c r="AE9" s="642"/>
      <c r="AF9" s="642"/>
      <c r="AG9" s="642"/>
      <c r="AH9" s="642"/>
      <c r="AI9" s="642"/>
      <c r="AJ9" s="642"/>
      <c r="AK9" s="642"/>
      <c r="AL9" s="611">
        <v>0.1</v>
      </c>
      <c r="AM9" s="643"/>
      <c r="AN9" s="643"/>
      <c r="AO9" s="644"/>
      <c r="AP9" s="585" t="s">
        <v>220</v>
      </c>
      <c r="AQ9" s="586"/>
      <c r="AR9" s="586"/>
      <c r="AS9" s="586"/>
      <c r="AT9" s="586"/>
      <c r="AU9" s="586"/>
      <c r="AV9" s="586"/>
      <c r="AW9" s="586"/>
      <c r="AX9" s="586"/>
      <c r="AY9" s="586"/>
      <c r="AZ9" s="586"/>
      <c r="BA9" s="586"/>
      <c r="BB9" s="586"/>
      <c r="BC9" s="586"/>
      <c r="BD9" s="586"/>
      <c r="BE9" s="586"/>
      <c r="BF9" s="587"/>
      <c r="BG9" s="588">
        <v>544599</v>
      </c>
      <c r="BH9" s="589"/>
      <c r="BI9" s="589"/>
      <c r="BJ9" s="589"/>
      <c r="BK9" s="589"/>
      <c r="BL9" s="589"/>
      <c r="BM9" s="589"/>
      <c r="BN9" s="590"/>
      <c r="BO9" s="641">
        <v>28.1</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1405108</v>
      </c>
      <c r="CS9" s="589"/>
      <c r="CT9" s="589"/>
      <c r="CU9" s="589"/>
      <c r="CV9" s="589"/>
      <c r="CW9" s="589"/>
      <c r="CX9" s="589"/>
      <c r="CY9" s="590"/>
      <c r="CZ9" s="641">
        <v>12.1</v>
      </c>
      <c r="DA9" s="641"/>
      <c r="DB9" s="641"/>
      <c r="DC9" s="641"/>
      <c r="DD9" s="594">
        <v>25750</v>
      </c>
      <c r="DE9" s="589"/>
      <c r="DF9" s="589"/>
      <c r="DG9" s="589"/>
      <c r="DH9" s="589"/>
      <c r="DI9" s="589"/>
      <c r="DJ9" s="589"/>
      <c r="DK9" s="589"/>
      <c r="DL9" s="589"/>
      <c r="DM9" s="589"/>
      <c r="DN9" s="589"/>
      <c r="DO9" s="589"/>
      <c r="DP9" s="590"/>
      <c r="DQ9" s="594">
        <v>1288805</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333775</v>
      </c>
      <c r="S10" s="589"/>
      <c r="T10" s="589"/>
      <c r="U10" s="589"/>
      <c r="V10" s="589"/>
      <c r="W10" s="589"/>
      <c r="X10" s="589"/>
      <c r="Y10" s="590"/>
      <c r="Z10" s="641">
        <v>2.8</v>
      </c>
      <c r="AA10" s="641"/>
      <c r="AB10" s="641"/>
      <c r="AC10" s="641"/>
      <c r="AD10" s="642">
        <v>333775</v>
      </c>
      <c r="AE10" s="642"/>
      <c r="AF10" s="642"/>
      <c r="AG10" s="642"/>
      <c r="AH10" s="642"/>
      <c r="AI10" s="642"/>
      <c r="AJ10" s="642"/>
      <c r="AK10" s="642"/>
      <c r="AL10" s="611">
        <v>4.4000000000000004</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46463</v>
      </c>
      <c r="BH10" s="589"/>
      <c r="BI10" s="589"/>
      <c r="BJ10" s="589"/>
      <c r="BK10" s="589"/>
      <c r="BL10" s="589"/>
      <c r="BM10" s="589"/>
      <c r="BN10" s="590"/>
      <c r="BO10" s="641">
        <v>2.4</v>
      </c>
      <c r="BP10" s="641"/>
      <c r="BQ10" s="641"/>
      <c r="BR10" s="641"/>
      <c r="BS10" s="594" t="s">
        <v>108</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10000</v>
      </c>
      <c r="CS10" s="589"/>
      <c r="CT10" s="589"/>
      <c r="CU10" s="589"/>
      <c r="CV10" s="589"/>
      <c r="CW10" s="589"/>
      <c r="CX10" s="589"/>
      <c r="CY10" s="590"/>
      <c r="CZ10" s="641">
        <v>0.1</v>
      </c>
      <c r="DA10" s="641"/>
      <c r="DB10" s="641"/>
      <c r="DC10" s="641"/>
      <c r="DD10" s="594" t="s">
        <v>108</v>
      </c>
      <c r="DE10" s="589"/>
      <c r="DF10" s="589"/>
      <c r="DG10" s="589"/>
      <c r="DH10" s="589"/>
      <c r="DI10" s="589"/>
      <c r="DJ10" s="589"/>
      <c r="DK10" s="589"/>
      <c r="DL10" s="589"/>
      <c r="DM10" s="589"/>
      <c r="DN10" s="589"/>
      <c r="DO10" s="589"/>
      <c r="DP10" s="590"/>
      <c r="DQ10" s="594">
        <v>10000</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v>6393</v>
      </c>
      <c r="S11" s="589"/>
      <c r="T11" s="589"/>
      <c r="U11" s="589"/>
      <c r="V11" s="589"/>
      <c r="W11" s="589"/>
      <c r="X11" s="589"/>
      <c r="Y11" s="590"/>
      <c r="Z11" s="641">
        <v>0.1</v>
      </c>
      <c r="AA11" s="641"/>
      <c r="AB11" s="641"/>
      <c r="AC11" s="641"/>
      <c r="AD11" s="642">
        <v>6393</v>
      </c>
      <c r="AE11" s="642"/>
      <c r="AF11" s="642"/>
      <c r="AG11" s="642"/>
      <c r="AH11" s="642"/>
      <c r="AI11" s="642"/>
      <c r="AJ11" s="642"/>
      <c r="AK11" s="642"/>
      <c r="AL11" s="611">
        <v>0.1</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66317</v>
      </c>
      <c r="BH11" s="589"/>
      <c r="BI11" s="589"/>
      <c r="BJ11" s="589"/>
      <c r="BK11" s="589"/>
      <c r="BL11" s="589"/>
      <c r="BM11" s="589"/>
      <c r="BN11" s="590"/>
      <c r="BO11" s="641">
        <v>3.4</v>
      </c>
      <c r="BP11" s="641"/>
      <c r="BQ11" s="641"/>
      <c r="BR11" s="641"/>
      <c r="BS11" s="594" t="s">
        <v>108</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1124596</v>
      </c>
      <c r="CS11" s="589"/>
      <c r="CT11" s="589"/>
      <c r="CU11" s="589"/>
      <c r="CV11" s="589"/>
      <c r="CW11" s="589"/>
      <c r="CX11" s="589"/>
      <c r="CY11" s="590"/>
      <c r="CZ11" s="641">
        <v>9.6999999999999993</v>
      </c>
      <c r="DA11" s="641"/>
      <c r="DB11" s="641"/>
      <c r="DC11" s="641"/>
      <c r="DD11" s="594">
        <v>210642</v>
      </c>
      <c r="DE11" s="589"/>
      <c r="DF11" s="589"/>
      <c r="DG11" s="589"/>
      <c r="DH11" s="589"/>
      <c r="DI11" s="589"/>
      <c r="DJ11" s="589"/>
      <c r="DK11" s="589"/>
      <c r="DL11" s="589"/>
      <c r="DM11" s="589"/>
      <c r="DN11" s="589"/>
      <c r="DO11" s="589"/>
      <c r="DP11" s="590"/>
      <c r="DQ11" s="594">
        <v>615116</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1098420</v>
      </c>
      <c r="BH12" s="589"/>
      <c r="BI12" s="589"/>
      <c r="BJ12" s="589"/>
      <c r="BK12" s="589"/>
      <c r="BL12" s="589"/>
      <c r="BM12" s="589"/>
      <c r="BN12" s="590"/>
      <c r="BO12" s="641">
        <v>56.6</v>
      </c>
      <c r="BP12" s="641"/>
      <c r="BQ12" s="641"/>
      <c r="BR12" s="641"/>
      <c r="BS12" s="594" t="s">
        <v>108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564312</v>
      </c>
      <c r="CS12" s="589"/>
      <c r="CT12" s="589"/>
      <c r="CU12" s="589"/>
      <c r="CV12" s="589"/>
      <c r="CW12" s="589"/>
      <c r="CX12" s="589"/>
      <c r="CY12" s="590"/>
      <c r="CZ12" s="641">
        <v>4.8</v>
      </c>
      <c r="DA12" s="641"/>
      <c r="DB12" s="641"/>
      <c r="DC12" s="641"/>
      <c r="DD12" s="594">
        <v>337885</v>
      </c>
      <c r="DE12" s="589"/>
      <c r="DF12" s="589"/>
      <c r="DG12" s="589"/>
      <c r="DH12" s="589"/>
      <c r="DI12" s="589"/>
      <c r="DJ12" s="589"/>
      <c r="DK12" s="589"/>
      <c r="DL12" s="589"/>
      <c r="DM12" s="589"/>
      <c r="DN12" s="589"/>
      <c r="DO12" s="589"/>
      <c r="DP12" s="590"/>
      <c r="DQ12" s="594">
        <v>358201</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45383</v>
      </c>
      <c r="S13" s="589"/>
      <c r="T13" s="589"/>
      <c r="U13" s="589"/>
      <c r="V13" s="589"/>
      <c r="W13" s="589"/>
      <c r="X13" s="589"/>
      <c r="Y13" s="590"/>
      <c r="Z13" s="641">
        <v>0.4</v>
      </c>
      <c r="AA13" s="641"/>
      <c r="AB13" s="641"/>
      <c r="AC13" s="641"/>
      <c r="AD13" s="642">
        <v>45383</v>
      </c>
      <c r="AE13" s="642"/>
      <c r="AF13" s="642"/>
      <c r="AG13" s="642"/>
      <c r="AH13" s="642"/>
      <c r="AI13" s="642"/>
      <c r="AJ13" s="642"/>
      <c r="AK13" s="642"/>
      <c r="AL13" s="611">
        <v>0.6</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906459</v>
      </c>
      <c r="BH13" s="589"/>
      <c r="BI13" s="589"/>
      <c r="BJ13" s="589"/>
      <c r="BK13" s="589"/>
      <c r="BL13" s="589"/>
      <c r="BM13" s="589"/>
      <c r="BN13" s="590"/>
      <c r="BO13" s="641">
        <v>46.7</v>
      </c>
      <c r="BP13" s="641"/>
      <c r="BQ13" s="641"/>
      <c r="BR13" s="641"/>
      <c r="BS13" s="594" t="s">
        <v>108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1040310</v>
      </c>
      <c r="CS13" s="589"/>
      <c r="CT13" s="589"/>
      <c r="CU13" s="589"/>
      <c r="CV13" s="589"/>
      <c r="CW13" s="589"/>
      <c r="CX13" s="589"/>
      <c r="CY13" s="590"/>
      <c r="CZ13" s="641">
        <v>8.9</v>
      </c>
      <c r="DA13" s="641"/>
      <c r="DB13" s="641"/>
      <c r="DC13" s="641"/>
      <c r="DD13" s="594">
        <v>578421</v>
      </c>
      <c r="DE13" s="589"/>
      <c r="DF13" s="589"/>
      <c r="DG13" s="589"/>
      <c r="DH13" s="589"/>
      <c r="DI13" s="589"/>
      <c r="DJ13" s="589"/>
      <c r="DK13" s="589"/>
      <c r="DL13" s="589"/>
      <c r="DM13" s="589"/>
      <c r="DN13" s="589"/>
      <c r="DO13" s="589"/>
      <c r="DP13" s="590"/>
      <c r="DQ13" s="594">
        <v>541145</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59287</v>
      </c>
      <c r="BH14" s="589"/>
      <c r="BI14" s="589"/>
      <c r="BJ14" s="589"/>
      <c r="BK14" s="589"/>
      <c r="BL14" s="589"/>
      <c r="BM14" s="589"/>
      <c r="BN14" s="590"/>
      <c r="BO14" s="641">
        <v>3.1</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478808</v>
      </c>
      <c r="CS14" s="589"/>
      <c r="CT14" s="589"/>
      <c r="CU14" s="589"/>
      <c r="CV14" s="589"/>
      <c r="CW14" s="589"/>
      <c r="CX14" s="589"/>
      <c r="CY14" s="590"/>
      <c r="CZ14" s="641">
        <v>4.0999999999999996</v>
      </c>
      <c r="DA14" s="641"/>
      <c r="DB14" s="641"/>
      <c r="DC14" s="641"/>
      <c r="DD14" s="594">
        <v>34941</v>
      </c>
      <c r="DE14" s="589"/>
      <c r="DF14" s="589"/>
      <c r="DG14" s="589"/>
      <c r="DH14" s="589"/>
      <c r="DI14" s="589"/>
      <c r="DJ14" s="589"/>
      <c r="DK14" s="589"/>
      <c r="DL14" s="589"/>
      <c r="DM14" s="589"/>
      <c r="DN14" s="589"/>
      <c r="DO14" s="589"/>
      <c r="DP14" s="590"/>
      <c r="DQ14" s="594">
        <v>438354</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4771</v>
      </c>
      <c r="S15" s="589"/>
      <c r="T15" s="589"/>
      <c r="U15" s="589"/>
      <c r="V15" s="589"/>
      <c r="W15" s="589"/>
      <c r="X15" s="589"/>
      <c r="Y15" s="590"/>
      <c r="Z15" s="641">
        <v>0</v>
      </c>
      <c r="AA15" s="641"/>
      <c r="AB15" s="641"/>
      <c r="AC15" s="641"/>
      <c r="AD15" s="642">
        <v>4771</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96938</v>
      </c>
      <c r="BH15" s="589"/>
      <c r="BI15" s="589"/>
      <c r="BJ15" s="589"/>
      <c r="BK15" s="589"/>
      <c r="BL15" s="589"/>
      <c r="BM15" s="589"/>
      <c r="BN15" s="590"/>
      <c r="BO15" s="641">
        <v>5</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728084</v>
      </c>
      <c r="CS15" s="589"/>
      <c r="CT15" s="589"/>
      <c r="CU15" s="589"/>
      <c r="CV15" s="589"/>
      <c r="CW15" s="589"/>
      <c r="CX15" s="589"/>
      <c r="CY15" s="590"/>
      <c r="CZ15" s="641">
        <v>6.2</v>
      </c>
      <c r="DA15" s="641"/>
      <c r="DB15" s="641"/>
      <c r="DC15" s="641"/>
      <c r="DD15" s="594">
        <v>45437</v>
      </c>
      <c r="DE15" s="589"/>
      <c r="DF15" s="589"/>
      <c r="DG15" s="589"/>
      <c r="DH15" s="589"/>
      <c r="DI15" s="589"/>
      <c r="DJ15" s="589"/>
      <c r="DK15" s="589"/>
      <c r="DL15" s="589"/>
      <c r="DM15" s="589"/>
      <c r="DN15" s="589"/>
      <c r="DO15" s="589"/>
      <c r="DP15" s="590"/>
      <c r="DQ15" s="594">
        <v>629715</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5554665</v>
      </c>
      <c r="S16" s="589"/>
      <c r="T16" s="589"/>
      <c r="U16" s="589"/>
      <c r="V16" s="589"/>
      <c r="W16" s="589"/>
      <c r="X16" s="589"/>
      <c r="Y16" s="590"/>
      <c r="Z16" s="641">
        <v>45.9</v>
      </c>
      <c r="AA16" s="641"/>
      <c r="AB16" s="641"/>
      <c r="AC16" s="641"/>
      <c r="AD16" s="642">
        <v>5108251</v>
      </c>
      <c r="AE16" s="642"/>
      <c r="AF16" s="642"/>
      <c r="AG16" s="642"/>
      <c r="AH16" s="642"/>
      <c r="AI16" s="642"/>
      <c r="AJ16" s="642"/>
      <c r="AK16" s="642"/>
      <c r="AL16" s="611">
        <v>66.599999999999994</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55418</v>
      </c>
      <c r="CS16" s="589"/>
      <c r="CT16" s="589"/>
      <c r="CU16" s="589"/>
      <c r="CV16" s="589"/>
      <c r="CW16" s="589"/>
      <c r="CX16" s="589"/>
      <c r="CY16" s="590"/>
      <c r="CZ16" s="641">
        <v>0.5</v>
      </c>
      <c r="DA16" s="641"/>
      <c r="DB16" s="641"/>
      <c r="DC16" s="641"/>
      <c r="DD16" s="594" t="s">
        <v>108</v>
      </c>
      <c r="DE16" s="589"/>
      <c r="DF16" s="589"/>
      <c r="DG16" s="589"/>
      <c r="DH16" s="589"/>
      <c r="DI16" s="589"/>
      <c r="DJ16" s="589"/>
      <c r="DK16" s="589"/>
      <c r="DL16" s="589"/>
      <c r="DM16" s="589"/>
      <c r="DN16" s="589"/>
      <c r="DO16" s="589"/>
      <c r="DP16" s="590"/>
      <c r="DQ16" s="594">
        <v>16303</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5108251</v>
      </c>
      <c r="S17" s="589"/>
      <c r="T17" s="589"/>
      <c r="U17" s="589"/>
      <c r="V17" s="589"/>
      <c r="W17" s="589"/>
      <c r="X17" s="589"/>
      <c r="Y17" s="590"/>
      <c r="Z17" s="641">
        <v>42.2</v>
      </c>
      <c r="AA17" s="641"/>
      <c r="AB17" s="641"/>
      <c r="AC17" s="641"/>
      <c r="AD17" s="642">
        <v>5108251</v>
      </c>
      <c r="AE17" s="642"/>
      <c r="AF17" s="642"/>
      <c r="AG17" s="642"/>
      <c r="AH17" s="642"/>
      <c r="AI17" s="642"/>
      <c r="AJ17" s="642"/>
      <c r="AK17" s="642"/>
      <c r="AL17" s="611">
        <v>66.599999999999994</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1713110</v>
      </c>
      <c r="CS17" s="589"/>
      <c r="CT17" s="589"/>
      <c r="CU17" s="589"/>
      <c r="CV17" s="589"/>
      <c r="CW17" s="589"/>
      <c r="CX17" s="589"/>
      <c r="CY17" s="590"/>
      <c r="CZ17" s="641">
        <v>14.7</v>
      </c>
      <c r="DA17" s="641"/>
      <c r="DB17" s="641"/>
      <c r="DC17" s="641"/>
      <c r="DD17" s="594" t="s">
        <v>108</v>
      </c>
      <c r="DE17" s="589"/>
      <c r="DF17" s="589"/>
      <c r="DG17" s="589"/>
      <c r="DH17" s="589"/>
      <c r="DI17" s="589"/>
      <c r="DJ17" s="589"/>
      <c r="DK17" s="589"/>
      <c r="DL17" s="589"/>
      <c r="DM17" s="589"/>
      <c r="DN17" s="589"/>
      <c r="DO17" s="589"/>
      <c r="DP17" s="590"/>
      <c r="DQ17" s="594">
        <v>1662744</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446410</v>
      </c>
      <c r="S18" s="589"/>
      <c r="T18" s="589"/>
      <c r="U18" s="589"/>
      <c r="V18" s="589"/>
      <c r="W18" s="589"/>
      <c r="X18" s="589"/>
      <c r="Y18" s="590"/>
      <c r="Z18" s="641">
        <v>3.7</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4</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514</v>
      </c>
      <c r="BH19" s="589"/>
      <c r="BI19" s="589"/>
      <c r="BJ19" s="589"/>
      <c r="BK19" s="589"/>
      <c r="BL19" s="589"/>
      <c r="BM19" s="589"/>
      <c r="BN19" s="590"/>
      <c r="BO19" s="641">
        <v>0</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8094352</v>
      </c>
      <c r="S20" s="589"/>
      <c r="T20" s="589"/>
      <c r="U20" s="589"/>
      <c r="V20" s="589"/>
      <c r="W20" s="589"/>
      <c r="X20" s="589"/>
      <c r="Y20" s="590"/>
      <c r="Z20" s="641">
        <v>66.900000000000006</v>
      </c>
      <c r="AA20" s="641"/>
      <c r="AB20" s="641"/>
      <c r="AC20" s="641"/>
      <c r="AD20" s="642">
        <v>7647938</v>
      </c>
      <c r="AE20" s="642"/>
      <c r="AF20" s="642"/>
      <c r="AG20" s="642"/>
      <c r="AH20" s="642"/>
      <c r="AI20" s="642"/>
      <c r="AJ20" s="642"/>
      <c r="AK20" s="642"/>
      <c r="AL20" s="611">
        <v>99.7</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514</v>
      </c>
      <c r="BH20" s="589"/>
      <c r="BI20" s="589"/>
      <c r="BJ20" s="589"/>
      <c r="BK20" s="589"/>
      <c r="BL20" s="589"/>
      <c r="BM20" s="589"/>
      <c r="BN20" s="590"/>
      <c r="BO20" s="641">
        <v>0</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11651207</v>
      </c>
      <c r="CS20" s="589"/>
      <c r="CT20" s="589"/>
      <c r="CU20" s="589"/>
      <c r="CV20" s="589"/>
      <c r="CW20" s="589"/>
      <c r="CX20" s="589"/>
      <c r="CY20" s="590"/>
      <c r="CZ20" s="641">
        <v>100</v>
      </c>
      <c r="DA20" s="641"/>
      <c r="DB20" s="641"/>
      <c r="DC20" s="641"/>
      <c r="DD20" s="594">
        <v>1747732</v>
      </c>
      <c r="DE20" s="589"/>
      <c r="DF20" s="589"/>
      <c r="DG20" s="589"/>
      <c r="DH20" s="589"/>
      <c r="DI20" s="589"/>
      <c r="DJ20" s="589"/>
      <c r="DK20" s="589"/>
      <c r="DL20" s="589"/>
      <c r="DM20" s="589"/>
      <c r="DN20" s="589"/>
      <c r="DO20" s="589"/>
      <c r="DP20" s="590"/>
      <c r="DQ20" s="594">
        <v>8599924</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3911</v>
      </c>
      <c r="S21" s="589"/>
      <c r="T21" s="589"/>
      <c r="U21" s="589"/>
      <c r="V21" s="589"/>
      <c r="W21" s="589"/>
      <c r="X21" s="589"/>
      <c r="Y21" s="590"/>
      <c r="Z21" s="641">
        <v>0</v>
      </c>
      <c r="AA21" s="641"/>
      <c r="AB21" s="641"/>
      <c r="AC21" s="641"/>
      <c r="AD21" s="642">
        <v>3911</v>
      </c>
      <c r="AE21" s="642"/>
      <c r="AF21" s="642"/>
      <c r="AG21" s="642"/>
      <c r="AH21" s="642"/>
      <c r="AI21" s="642"/>
      <c r="AJ21" s="642"/>
      <c r="AK21" s="642"/>
      <c r="AL21" s="611">
        <v>0.1</v>
      </c>
      <c r="AM21" s="643"/>
      <c r="AN21" s="643"/>
      <c r="AO21" s="644"/>
      <c r="AP21" s="679" t="s">
        <v>256</v>
      </c>
      <c r="AQ21" s="689"/>
      <c r="AR21" s="689"/>
      <c r="AS21" s="689"/>
      <c r="AT21" s="689"/>
      <c r="AU21" s="689"/>
      <c r="AV21" s="689"/>
      <c r="AW21" s="689"/>
      <c r="AX21" s="689"/>
      <c r="AY21" s="689"/>
      <c r="AZ21" s="689"/>
      <c r="BA21" s="689"/>
      <c r="BB21" s="689"/>
      <c r="BC21" s="689"/>
      <c r="BD21" s="689"/>
      <c r="BE21" s="689"/>
      <c r="BF21" s="681"/>
      <c r="BG21" s="588">
        <v>514</v>
      </c>
      <c r="BH21" s="589"/>
      <c r="BI21" s="589"/>
      <c r="BJ21" s="589"/>
      <c r="BK21" s="589"/>
      <c r="BL21" s="589"/>
      <c r="BM21" s="589"/>
      <c r="BN21" s="590"/>
      <c r="BO21" s="641">
        <v>0</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38352</v>
      </c>
      <c r="S22" s="589"/>
      <c r="T22" s="589"/>
      <c r="U22" s="589"/>
      <c r="V22" s="589"/>
      <c r="W22" s="589"/>
      <c r="X22" s="589"/>
      <c r="Y22" s="590"/>
      <c r="Z22" s="641">
        <v>0.3</v>
      </c>
      <c r="AA22" s="641"/>
      <c r="AB22" s="641"/>
      <c r="AC22" s="641"/>
      <c r="AD22" s="642" t="s">
        <v>108</v>
      </c>
      <c r="AE22" s="642"/>
      <c r="AF22" s="642"/>
      <c r="AG22" s="642"/>
      <c r="AH22" s="642"/>
      <c r="AI22" s="642"/>
      <c r="AJ22" s="642"/>
      <c r="AK22" s="642"/>
      <c r="AL22" s="611" t="s">
        <v>108</v>
      </c>
      <c r="AM22" s="643"/>
      <c r="AN22" s="643"/>
      <c r="AO22" s="644"/>
      <c r="AP22" s="679" t="s">
        <v>258</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140538</v>
      </c>
      <c r="S23" s="589"/>
      <c r="T23" s="589"/>
      <c r="U23" s="589"/>
      <c r="V23" s="589"/>
      <c r="W23" s="589"/>
      <c r="X23" s="589"/>
      <c r="Y23" s="590"/>
      <c r="Z23" s="641">
        <v>1.2</v>
      </c>
      <c r="AA23" s="641"/>
      <c r="AB23" s="641"/>
      <c r="AC23" s="641"/>
      <c r="AD23" s="642" t="s">
        <v>108</v>
      </c>
      <c r="AE23" s="642"/>
      <c r="AF23" s="642"/>
      <c r="AG23" s="642"/>
      <c r="AH23" s="642"/>
      <c r="AI23" s="642"/>
      <c r="AJ23" s="642"/>
      <c r="AK23" s="642"/>
      <c r="AL23" s="611" t="s">
        <v>108</v>
      </c>
      <c r="AM23" s="643"/>
      <c r="AN23" s="643"/>
      <c r="AO23" s="644"/>
      <c r="AP23" s="679" t="s">
        <v>261</v>
      </c>
      <c r="AQ23" s="689"/>
      <c r="AR23" s="689"/>
      <c r="AS23" s="689"/>
      <c r="AT23" s="689"/>
      <c r="AU23" s="689"/>
      <c r="AV23" s="689"/>
      <c r="AW23" s="689"/>
      <c r="AX23" s="689"/>
      <c r="AY23" s="689"/>
      <c r="AZ23" s="689"/>
      <c r="BA23" s="689"/>
      <c r="BB23" s="689"/>
      <c r="BC23" s="689"/>
      <c r="BD23" s="689"/>
      <c r="BE23" s="689"/>
      <c r="BF23" s="681"/>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38844</v>
      </c>
      <c r="S24" s="589"/>
      <c r="T24" s="589"/>
      <c r="U24" s="589"/>
      <c r="V24" s="589"/>
      <c r="W24" s="589"/>
      <c r="X24" s="589"/>
      <c r="Y24" s="590"/>
      <c r="Z24" s="641">
        <v>0.3</v>
      </c>
      <c r="AA24" s="641"/>
      <c r="AB24" s="641"/>
      <c r="AC24" s="641"/>
      <c r="AD24" s="642">
        <v>777</v>
      </c>
      <c r="AE24" s="642"/>
      <c r="AF24" s="642"/>
      <c r="AG24" s="642"/>
      <c r="AH24" s="642"/>
      <c r="AI24" s="642"/>
      <c r="AJ24" s="642"/>
      <c r="AK24" s="642"/>
      <c r="AL24" s="611">
        <v>0</v>
      </c>
      <c r="AM24" s="643"/>
      <c r="AN24" s="643"/>
      <c r="AO24" s="644"/>
      <c r="AP24" s="679" t="s">
        <v>268</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4466258</v>
      </c>
      <c r="CS24" s="639"/>
      <c r="CT24" s="639"/>
      <c r="CU24" s="639"/>
      <c r="CV24" s="639"/>
      <c r="CW24" s="639"/>
      <c r="CX24" s="639"/>
      <c r="CY24" s="686"/>
      <c r="CZ24" s="690">
        <v>38.299999999999997</v>
      </c>
      <c r="DA24" s="691"/>
      <c r="DB24" s="691"/>
      <c r="DC24" s="692"/>
      <c r="DD24" s="685">
        <v>3554387</v>
      </c>
      <c r="DE24" s="639"/>
      <c r="DF24" s="639"/>
      <c r="DG24" s="639"/>
      <c r="DH24" s="639"/>
      <c r="DI24" s="639"/>
      <c r="DJ24" s="639"/>
      <c r="DK24" s="686"/>
      <c r="DL24" s="685">
        <v>3549840</v>
      </c>
      <c r="DM24" s="639"/>
      <c r="DN24" s="639"/>
      <c r="DO24" s="639"/>
      <c r="DP24" s="639"/>
      <c r="DQ24" s="639"/>
      <c r="DR24" s="639"/>
      <c r="DS24" s="639"/>
      <c r="DT24" s="639"/>
      <c r="DU24" s="639"/>
      <c r="DV24" s="686"/>
      <c r="DW24" s="687">
        <v>43.8</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994767</v>
      </c>
      <c r="S25" s="589"/>
      <c r="T25" s="589"/>
      <c r="U25" s="589"/>
      <c r="V25" s="589"/>
      <c r="W25" s="589"/>
      <c r="X25" s="589"/>
      <c r="Y25" s="590"/>
      <c r="Z25" s="641">
        <v>8.1999999999999993</v>
      </c>
      <c r="AA25" s="641"/>
      <c r="AB25" s="641"/>
      <c r="AC25" s="641"/>
      <c r="AD25" s="642" t="s">
        <v>108</v>
      </c>
      <c r="AE25" s="642"/>
      <c r="AF25" s="642"/>
      <c r="AG25" s="642"/>
      <c r="AH25" s="642"/>
      <c r="AI25" s="642"/>
      <c r="AJ25" s="642"/>
      <c r="AK25" s="642"/>
      <c r="AL25" s="611" t="s">
        <v>108</v>
      </c>
      <c r="AM25" s="643"/>
      <c r="AN25" s="643"/>
      <c r="AO25" s="644"/>
      <c r="AP25" s="679" t="s">
        <v>271</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1650986</v>
      </c>
      <c r="CS25" s="607"/>
      <c r="CT25" s="607"/>
      <c r="CU25" s="607"/>
      <c r="CV25" s="607"/>
      <c r="CW25" s="607"/>
      <c r="CX25" s="607"/>
      <c r="CY25" s="608"/>
      <c r="CZ25" s="591">
        <v>14.2</v>
      </c>
      <c r="DA25" s="609"/>
      <c r="DB25" s="609"/>
      <c r="DC25" s="610"/>
      <c r="DD25" s="594">
        <v>1520261</v>
      </c>
      <c r="DE25" s="607"/>
      <c r="DF25" s="607"/>
      <c r="DG25" s="607"/>
      <c r="DH25" s="607"/>
      <c r="DI25" s="607"/>
      <c r="DJ25" s="607"/>
      <c r="DK25" s="608"/>
      <c r="DL25" s="594">
        <v>1515926</v>
      </c>
      <c r="DM25" s="607"/>
      <c r="DN25" s="607"/>
      <c r="DO25" s="607"/>
      <c r="DP25" s="607"/>
      <c r="DQ25" s="607"/>
      <c r="DR25" s="607"/>
      <c r="DS25" s="607"/>
      <c r="DT25" s="607"/>
      <c r="DU25" s="607"/>
      <c r="DV25" s="608"/>
      <c r="DW25" s="611">
        <v>18.7</v>
      </c>
      <c r="DX25" s="612"/>
      <c r="DY25" s="612"/>
      <c r="DZ25" s="612"/>
      <c r="EA25" s="612"/>
      <c r="EB25" s="612"/>
      <c r="EC25" s="613"/>
    </row>
    <row r="26" spans="2:133" ht="11.25" customHeight="1">
      <c r="B26" s="682" t="s">
        <v>273</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274</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1041991</v>
      </c>
      <c r="CS26" s="589"/>
      <c r="CT26" s="589"/>
      <c r="CU26" s="589"/>
      <c r="CV26" s="589"/>
      <c r="CW26" s="589"/>
      <c r="CX26" s="589"/>
      <c r="CY26" s="590"/>
      <c r="CZ26" s="591">
        <v>8.9</v>
      </c>
      <c r="DA26" s="609"/>
      <c r="DB26" s="609"/>
      <c r="DC26" s="610"/>
      <c r="DD26" s="594">
        <v>935690</v>
      </c>
      <c r="DE26" s="589"/>
      <c r="DF26" s="589"/>
      <c r="DG26" s="589"/>
      <c r="DH26" s="589"/>
      <c r="DI26" s="589"/>
      <c r="DJ26" s="589"/>
      <c r="DK26" s="590"/>
      <c r="DL26" s="594" t="s">
        <v>206</v>
      </c>
      <c r="DM26" s="589"/>
      <c r="DN26" s="589"/>
      <c r="DO26" s="589"/>
      <c r="DP26" s="589"/>
      <c r="DQ26" s="589"/>
      <c r="DR26" s="589"/>
      <c r="DS26" s="589"/>
      <c r="DT26" s="589"/>
      <c r="DU26" s="589"/>
      <c r="DV26" s="590"/>
      <c r="DW26" s="611" t="s">
        <v>206</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1004369</v>
      </c>
      <c r="S27" s="589"/>
      <c r="T27" s="589"/>
      <c r="U27" s="589"/>
      <c r="V27" s="589"/>
      <c r="W27" s="589"/>
      <c r="X27" s="589"/>
      <c r="Y27" s="590"/>
      <c r="Z27" s="641">
        <v>8.3000000000000007</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1940449</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1102162</v>
      </c>
      <c r="CS27" s="607"/>
      <c r="CT27" s="607"/>
      <c r="CU27" s="607"/>
      <c r="CV27" s="607"/>
      <c r="CW27" s="607"/>
      <c r="CX27" s="607"/>
      <c r="CY27" s="608"/>
      <c r="CZ27" s="591">
        <v>9.5</v>
      </c>
      <c r="DA27" s="609"/>
      <c r="DB27" s="609"/>
      <c r="DC27" s="610"/>
      <c r="DD27" s="594">
        <v>371382</v>
      </c>
      <c r="DE27" s="607"/>
      <c r="DF27" s="607"/>
      <c r="DG27" s="607"/>
      <c r="DH27" s="607"/>
      <c r="DI27" s="607"/>
      <c r="DJ27" s="607"/>
      <c r="DK27" s="608"/>
      <c r="DL27" s="594">
        <v>371170</v>
      </c>
      <c r="DM27" s="607"/>
      <c r="DN27" s="607"/>
      <c r="DO27" s="607"/>
      <c r="DP27" s="607"/>
      <c r="DQ27" s="607"/>
      <c r="DR27" s="607"/>
      <c r="DS27" s="607"/>
      <c r="DT27" s="607"/>
      <c r="DU27" s="607"/>
      <c r="DV27" s="608"/>
      <c r="DW27" s="611">
        <v>4.5999999999999996</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63567</v>
      </c>
      <c r="S28" s="589"/>
      <c r="T28" s="589"/>
      <c r="U28" s="589"/>
      <c r="V28" s="589"/>
      <c r="W28" s="589"/>
      <c r="X28" s="589"/>
      <c r="Y28" s="590"/>
      <c r="Z28" s="641">
        <v>0.5</v>
      </c>
      <c r="AA28" s="641"/>
      <c r="AB28" s="641"/>
      <c r="AC28" s="641"/>
      <c r="AD28" s="642">
        <v>8619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1713110</v>
      </c>
      <c r="CS28" s="589"/>
      <c r="CT28" s="589"/>
      <c r="CU28" s="589"/>
      <c r="CV28" s="589"/>
      <c r="CW28" s="589"/>
      <c r="CX28" s="589"/>
      <c r="CY28" s="590"/>
      <c r="CZ28" s="591">
        <v>14.7</v>
      </c>
      <c r="DA28" s="609"/>
      <c r="DB28" s="609"/>
      <c r="DC28" s="610"/>
      <c r="DD28" s="594">
        <v>1662744</v>
      </c>
      <c r="DE28" s="589"/>
      <c r="DF28" s="589"/>
      <c r="DG28" s="589"/>
      <c r="DH28" s="589"/>
      <c r="DI28" s="589"/>
      <c r="DJ28" s="589"/>
      <c r="DK28" s="590"/>
      <c r="DL28" s="594">
        <v>1662744</v>
      </c>
      <c r="DM28" s="589"/>
      <c r="DN28" s="589"/>
      <c r="DO28" s="589"/>
      <c r="DP28" s="589"/>
      <c r="DQ28" s="589"/>
      <c r="DR28" s="589"/>
      <c r="DS28" s="589"/>
      <c r="DT28" s="589"/>
      <c r="DU28" s="589"/>
      <c r="DV28" s="590"/>
      <c r="DW28" s="611">
        <v>20.5</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16437</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1713110</v>
      </c>
      <c r="CS29" s="607"/>
      <c r="CT29" s="607"/>
      <c r="CU29" s="607"/>
      <c r="CV29" s="607"/>
      <c r="CW29" s="607"/>
      <c r="CX29" s="607"/>
      <c r="CY29" s="608"/>
      <c r="CZ29" s="591">
        <v>14.7</v>
      </c>
      <c r="DA29" s="609"/>
      <c r="DB29" s="609"/>
      <c r="DC29" s="610"/>
      <c r="DD29" s="594">
        <v>1662744</v>
      </c>
      <c r="DE29" s="607"/>
      <c r="DF29" s="607"/>
      <c r="DG29" s="607"/>
      <c r="DH29" s="607"/>
      <c r="DI29" s="607"/>
      <c r="DJ29" s="607"/>
      <c r="DK29" s="608"/>
      <c r="DL29" s="594">
        <v>1662744</v>
      </c>
      <c r="DM29" s="607"/>
      <c r="DN29" s="607"/>
      <c r="DO29" s="607"/>
      <c r="DP29" s="607"/>
      <c r="DQ29" s="607"/>
      <c r="DR29" s="607"/>
      <c r="DS29" s="607"/>
      <c r="DT29" s="607"/>
      <c r="DU29" s="607"/>
      <c r="DV29" s="608"/>
      <c r="DW29" s="611">
        <v>20.5</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79065</v>
      </c>
      <c r="S30" s="589"/>
      <c r="T30" s="589"/>
      <c r="U30" s="589"/>
      <c r="V30" s="589"/>
      <c r="W30" s="589"/>
      <c r="X30" s="589"/>
      <c r="Y30" s="590"/>
      <c r="Z30" s="641">
        <v>0.7</v>
      </c>
      <c r="AA30" s="641"/>
      <c r="AB30" s="641"/>
      <c r="AC30" s="641"/>
      <c r="AD30" s="642" t="s">
        <v>108</v>
      </c>
      <c r="AE30" s="642"/>
      <c r="AF30" s="642"/>
      <c r="AG30" s="642"/>
      <c r="AH30" s="642"/>
      <c r="AI30" s="642"/>
      <c r="AJ30" s="642"/>
      <c r="AK30" s="642"/>
      <c r="AL30" s="611" t="s">
        <v>108</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99.3</v>
      </c>
      <c r="BH30" s="655"/>
      <c r="BI30" s="655"/>
      <c r="BJ30" s="655"/>
      <c r="BK30" s="655"/>
      <c r="BL30" s="655"/>
      <c r="BM30" s="656">
        <v>96.8</v>
      </c>
      <c r="BN30" s="655"/>
      <c r="BO30" s="655"/>
      <c r="BP30" s="655"/>
      <c r="BQ30" s="657"/>
      <c r="BR30" s="654">
        <v>99.1</v>
      </c>
      <c r="BS30" s="655"/>
      <c r="BT30" s="655"/>
      <c r="BU30" s="655"/>
      <c r="BV30" s="655"/>
      <c r="BW30" s="655"/>
      <c r="BX30" s="656">
        <v>96.7</v>
      </c>
      <c r="BY30" s="655"/>
      <c r="BZ30" s="655"/>
      <c r="CA30" s="655"/>
      <c r="CB30" s="657"/>
      <c r="CD30" s="660"/>
      <c r="CE30" s="661"/>
      <c r="CF30" s="625" t="s">
        <v>289</v>
      </c>
      <c r="CG30" s="622"/>
      <c r="CH30" s="622"/>
      <c r="CI30" s="622"/>
      <c r="CJ30" s="622"/>
      <c r="CK30" s="622"/>
      <c r="CL30" s="622"/>
      <c r="CM30" s="622"/>
      <c r="CN30" s="622"/>
      <c r="CO30" s="622"/>
      <c r="CP30" s="622"/>
      <c r="CQ30" s="623"/>
      <c r="CR30" s="588">
        <v>1634368</v>
      </c>
      <c r="CS30" s="589"/>
      <c r="CT30" s="589"/>
      <c r="CU30" s="589"/>
      <c r="CV30" s="589"/>
      <c r="CW30" s="589"/>
      <c r="CX30" s="589"/>
      <c r="CY30" s="590"/>
      <c r="CZ30" s="591">
        <v>14</v>
      </c>
      <c r="DA30" s="609"/>
      <c r="DB30" s="609"/>
      <c r="DC30" s="610"/>
      <c r="DD30" s="594">
        <v>1584002</v>
      </c>
      <c r="DE30" s="589"/>
      <c r="DF30" s="589"/>
      <c r="DG30" s="589"/>
      <c r="DH30" s="589"/>
      <c r="DI30" s="589"/>
      <c r="DJ30" s="589"/>
      <c r="DK30" s="590"/>
      <c r="DL30" s="594">
        <v>1584002</v>
      </c>
      <c r="DM30" s="589"/>
      <c r="DN30" s="589"/>
      <c r="DO30" s="589"/>
      <c r="DP30" s="589"/>
      <c r="DQ30" s="589"/>
      <c r="DR30" s="589"/>
      <c r="DS30" s="589"/>
      <c r="DT30" s="589"/>
      <c r="DU30" s="589"/>
      <c r="DV30" s="590"/>
      <c r="DW30" s="611">
        <v>19.600000000000001</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340621</v>
      </c>
      <c r="S31" s="589"/>
      <c r="T31" s="589"/>
      <c r="U31" s="589"/>
      <c r="V31" s="589"/>
      <c r="W31" s="589"/>
      <c r="X31" s="589"/>
      <c r="Y31" s="590"/>
      <c r="Z31" s="641">
        <v>2.8</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99.3</v>
      </c>
      <c r="BH31" s="607"/>
      <c r="BI31" s="607"/>
      <c r="BJ31" s="607"/>
      <c r="BK31" s="607"/>
      <c r="BL31" s="607"/>
      <c r="BM31" s="643">
        <v>97.4</v>
      </c>
      <c r="BN31" s="653"/>
      <c r="BO31" s="653"/>
      <c r="BP31" s="653"/>
      <c r="BQ31" s="617"/>
      <c r="BR31" s="652">
        <v>99.4</v>
      </c>
      <c r="BS31" s="607"/>
      <c r="BT31" s="607"/>
      <c r="BU31" s="607"/>
      <c r="BV31" s="607"/>
      <c r="BW31" s="607"/>
      <c r="BX31" s="643">
        <v>97.3</v>
      </c>
      <c r="BY31" s="653"/>
      <c r="BZ31" s="653"/>
      <c r="CA31" s="653"/>
      <c r="CB31" s="617"/>
      <c r="CD31" s="660"/>
      <c r="CE31" s="661"/>
      <c r="CF31" s="625" t="s">
        <v>293</v>
      </c>
      <c r="CG31" s="622"/>
      <c r="CH31" s="622"/>
      <c r="CI31" s="622"/>
      <c r="CJ31" s="622"/>
      <c r="CK31" s="622"/>
      <c r="CL31" s="622"/>
      <c r="CM31" s="622"/>
      <c r="CN31" s="622"/>
      <c r="CO31" s="622"/>
      <c r="CP31" s="622"/>
      <c r="CQ31" s="623"/>
      <c r="CR31" s="588">
        <v>78742</v>
      </c>
      <c r="CS31" s="607"/>
      <c r="CT31" s="607"/>
      <c r="CU31" s="607"/>
      <c r="CV31" s="607"/>
      <c r="CW31" s="607"/>
      <c r="CX31" s="607"/>
      <c r="CY31" s="608"/>
      <c r="CZ31" s="591">
        <v>0.7</v>
      </c>
      <c r="DA31" s="609"/>
      <c r="DB31" s="609"/>
      <c r="DC31" s="610"/>
      <c r="DD31" s="594">
        <v>78742</v>
      </c>
      <c r="DE31" s="607"/>
      <c r="DF31" s="607"/>
      <c r="DG31" s="607"/>
      <c r="DH31" s="607"/>
      <c r="DI31" s="607"/>
      <c r="DJ31" s="607"/>
      <c r="DK31" s="608"/>
      <c r="DL31" s="594">
        <v>78742</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160733</v>
      </c>
      <c r="S32" s="589"/>
      <c r="T32" s="589"/>
      <c r="U32" s="589"/>
      <c r="V32" s="589"/>
      <c r="W32" s="589"/>
      <c r="X32" s="589"/>
      <c r="Y32" s="590"/>
      <c r="Z32" s="641">
        <v>1.3</v>
      </c>
      <c r="AA32" s="641"/>
      <c r="AB32" s="641"/>
      <c r="AC32" s="641"/>
      <c r="AD32" s="642">
        <v>9216</v>
      </c>
      <c r="AE32" s="642"/>
      <c r="AF32" s="642"/>
      <c r="AG32" s="642"/>
      <c r="AH32" s="642"/>
      <c r="AI32" s="642"/>
      <c r="AJ32" s="642"/>
      <c r="AK32" s="642"/>
      <c r="AL32" s="611">
        <v>0.1</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99</v>
      </c>
      <c r="BH32" s="573"/>
      <c r="BI32" s="573"/>
      <c r="BJ32" s="573"/>
      <c r="BK32" s="573"/>
      <c r="BL32" s="573"/>
      <c r="BM32" s="636">
        <v>95.4</v>
      </c>
      <c r="BN32" s="573"/>
      <c r="BO32" s="573"/>
      <c r="BP32" s="573"/>
      <c r="BQ32" s="630"/>
      <c r="BR32" s="651">
        <v>98.7</v>
      </c>
      <c r="BS32" s="573"/>
      <c r="BT32" s="573"/>
      <c r="BU32" s="573"/>
      <c r="BV32" s="573"/>
      <c r="BW32" s="573"/>
      <c r="BX32" s="636">
        <v>95.2</v>
      </c>
      <c r="BY32" s="573"/>
      <c r="BZ32" s="573"/>
      <c r="CA32" s="573"/>
      <c r="CB32" s="630"/>
      <c r="CD32" s="662"/>
      <c r="CE32" s="663"/>
      <c r="CF32" s="625" t="s">
        <v>296</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1124335</v>
      </c>
      <c r="S33" s="589"/>
      <c r="T33" s="589"/>
      <c r="U33" s="589"/>
      <c r="V33" s="589"/>
      <c r="W33" s="589"/>
      <c r="X33" s="589"/>
      <c r="Y33" s="590"/>
      <c r="Z33" s="641">
        <v>9.3000000000000007</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5381799</v>
      </c>
      <c r="CS33" s="607"/>
      <c r="CT33" s="607"/>
      <c r="CU33" s="607"/>
      <c r="CV33" s="607"/>
      <c r="CW33" s="607"/>
      <c r="CX33" s="607"/>
      <c r="CY33" s="608"/>
      <c r="CZ33" s="591">
        <v>46.2</v>
      </c>
      <c r="DA33" s="609"/>
      <c r="DB33" s="609"/>
      <c r="DC33" s="610"/>
      <c r="DD33" s="594">
        <v>4407237</v>
      </c>
      <c r="DE33" s="607"/>
      <c r="DF33" s="607"/>
      <c r="DG33" s="607"/>
      <c r="DH33" s="607"/>
      <c r="DI33" s="607"/>
      <c r="DJ33" s="607"/>
      <c r="DK33" s="608"/>
      <c r="DL33" s="594">
        <v>3327121</v>
      </c>
      <c r="DM33" s="607"/>
      <c r="DN33" s="607"/>
      <c r="DO33" s="607"/>
      <c r="DP33" s="607"/>
      <c r="DQ33" s="607"/>
      <c r="DR33" s="607"/>
      <c r="DS33" s="607"/>
      <c r="DT33" s="607"/>
      <c r="DU33" s="607"/>
      <c r="DV33" s="608"/>
      <c r="DW33" s="611">
        <v>41.1</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1559107</v>
      </c>
      <c r="CS34" s="589"/>
      <c r="CT34" s="589"/>
      <c r="CU34" s="589"/>
      <c r="CV34" s="589"/>
      <c r="CW34" s="589"/>
      <c r="CX34" s="589"/>
      <c r="CY34" s="590"/>
      <c r="CZ34" s="591">
        <v>13.4</v>
      </c>
      <c r="DA34" s="609"/>
      <c r="DB34" s="609"/>
      <c r="DC34" s="610"/>
      <c r="DD34" s="594">
        <v>1203520</v>
      </c>
      <c r="DE34" s="589"/>
      <c r="DF34" s="589"/>
      <c r="DG34" s="589"/>
      <c r="DH34" s="589"/>
      <c r="DI34" s="589"/>
      <c r="DJ34" s="589"/>
      <c r="DK34" s="590"/>
      <c r="DL34" s="594">
        <v>771992</v>
      </c>
      <c r="DM34" s="589"/>
      <c r="DN34" s="589"/>
      <c r="DO34" s="589"/>
      <c r="DP34" s="589"/>
      <c r="DQ34" s="589"/>
      <c r="DR34" s="589"/>
      <c r="DS34" s="589"/>
      <c r="DT34" s="589"/>
      <c r="DU34" s="589"/>
      <c r="DV34" s="590"/>
      <c r="DW34" s="611">
        <v>9.5</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428035</v>
      </c>
      <c r="S35" s="589"/>
      <c r="T35" s="589"/>
      <c r="U35" s="589"/>
      <c r="V35" s="589"/>
      <c r="W35" s="589"/>
      <c r="X35" s="589"/>
      <c r="Y35" s="590"/>
      <c r="Z35" s="641">
        <v>3.5</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1863687</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82163</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207409</v>
      </c>
      <c r="CS35" s="607"/>
      <c r="CT35" s="607"/>
      <c r="CU35" s="607"/>
      <c r="CV35" s="607"/>
      <c r="CW35" s="607"/>
      <c r="CX35" s="607"/>
      <c r="CY35" s="608"/>
      <c r="CZ35" s="591">
        <v>1.8</v>
      </c>
      <c r="DA35" s="609"/>
      <c r="DB35" s="609"/>
      <c r="DC35" s="610"/>
      <c r="DD35" s="594">
        <v>158137</v>
      </c>
      <c r="DE35" s="607"/>
      <c r="DF35" s="607"/>
      <c r="DG35" s="607"/>
      <c r="DH35" s="607"/>
      <c r="DI35" s="607"/>
      <c r="DJ35" s="607"/>
      <c r="DK35" s="608"/>
      <c r="DL35" s="594">
        <v>157533</v>
      </c>
      <c r="DM35" s="607"/>
      <c r="DN35" s="607"/>
      <c r="DO35" s="607"/>
      <c r="DP35" s="607"/>
      <c r="DQ35" s="607"/>
      <c r="DR35" s="607"/>
      <c r="DS35" s="607"/>
      <c r="DT35" s="607"/>
      <c r="DU35" s="607"/>
      <c r="DV35" s="608"/>
      <c r="DW35" s="611">
        <v>1.9</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12099891</v>
      </c>
      <c r="S36" s="629"/>
      <c r="T36" s="629"/>
      <c r="U36" s="629"/>
      <c r="V36" s="629"/>
      <c r="W36" s="629"/>
      <c r="X36" s="629"/>
      <c r="Y36" s="632"/>
      <c r="Z36" s="633">
        <v>100</v>
      </c>
      <c r="AA36" s="633"/>
      <c r="AB36" s="633"/>
      <c r="AC36" s="633"/>
      <c r="AD36" s="634">
        <v>7670461</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380837</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64388</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2621412</v>
      </c>
      <c r="CS36" s="589"/>
      <c r="CT36" s="589"/>
      <c r="CU36" s="589"/>
      <c r="CV36" s="589"/>
      <c r="CW36" s="589"/>
      <c r="CX36" s="589"/>
      <c r="CY36" s="590"/>
      <c r="CZ36" s="591">
        <v>22.5</v>
      </c>
      <c r="DA36" s="609"/>
      <c r="DB36" s="609"/>
      <c r="DC36" s="610"/>
      <c r="DD36" s="594">
        <v>2194762</v>
      </c>
      <c r="DE36" s="589"/>
      <c r="DF36" s="589"/>
      <c r="DG36" s="589"/>
      <c r="DH36" s="589"/>
      <c r="DI36" s="589"/>
      <c r="DJ36" s="589"/>
      <c r="DK36" s="590"/>
      <c r="DL36" s="594">
        <v>1560278</v>
      </c>
      <c r="DM36" s="589"/>
      <c r="DN36" s="589"/>
      <c r="DO36" s="589"/>
      <c r="DP36" s="589"/>
      <c r="DQ36" s="589"/>
      <c r="DR36" s="589"/>
      <c r="DS36" s="589"/>
      <c r="DT36" s="589"/>
      <c r="DU36" s="589"/>
      <c r="DV36" s="590"/>
      <c r="DW36" s="611">
        <v>19.3</v>
      </c>
      <c r="DX36" s="612"/>
      <c r="DY36" s="612"/>
      <c r="DZ36" s="612"/>
      <c r="EA36" s="612"/>
      <c r="EB36" s="612"/>
      <c r="EC36" s="613"/>
    </row>
    <row r="37" spans="2:133" ht="11.25" customHeight="1">
      <c r="AQ37" s="614" t="s">
        <v>311</v>
      </c>
      <c r="AR37" s="615"/>
      <c r="AS37" s="615"/>
      <c r="AT37" s="615"/>
      <c r="AU37" s="615"/>
      <c r="AV37" s="615"/>
      <c r="AW37" s="615"/>
      <c r="AX37" s="615"/>
      <c r="AY37" s="616"/>
      <c r="AZ37" s="588">
        <v>364388</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2467</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154291</v>
      </c>
      <c r="CS37" s="607"/>
      <c r="CT37" s="607"/>
      <c r="CU37" s="607"/>
      <c r="CV37" s="607"/>
      <c r="CW37" s="607"/>
      <c r="CX37" s="607"/>
      <c r="CY37" s="608"/>
      <c r="CZ37" s="591">
        <v>1.3</v>
      </c>
      <c r="DA37" s="609"/>
      <c r="DB37" s="609"/>
      <c r="DC37" s="610"/>
      <c r="DD37" s="594">
        <v>152965</v>
      </c>
      <c r="DE37" s="607"/>
      <c r="DF37" s="607"/>
      <c r="DG37" s="607"/>
      <c r="DH37" s="607"/>
      <c r="DI37" s="607"/>
      <c r="DJ37" s="607"/>
      <c r="DK37" s="608"/>
      <c r="DL37" s="594">
        <v>152965</v>
      </c>
      <c r="DM37" s="607"/>
      <c r="DN37" s="607"/>
      <c r="DO37" s="607"/>
      <c r="DP37" s="607"/>
      <c r="DQ37" s="607"/>
      <c r="DR37" s="607"/>
      <c r="DS37" s="607"/>
      <c r="DT37" s="607"/>
      <c r="DU37" s="607"/>
      <c r="DV37" s="608"/>
      <c r="DW37" s="611">
        <v>1.9</v>
      </c>
      <c r="DX37" s="612"/>
      <c r="DY37" s="612"/>
      <c r="DZ37" s="612"/>
      <c r="EA37" s="612"/>
      <c r="EB37" s="612"/>
      <c r="EC37" s="613"/>
    </row>
    <row r="38" spans="2:133" ht="11.25" customHeight="1">
      <c r="AQ38" s="614" t="s">
        <v>314</v>
      </c>
      <c r="AR38" s="615"/>
      <c r="AS38" s="615"/>
      <c r="AT38" s="615"/>
      <c r="AU38" s="615"/>
      <c r="AV38" s="615"/>
      <c r="AW38" s="615"/>
      <c r="AX38" s="615"/>
      <c r="AY38" s="616"/>
      <c r="AZ38" s="588">
        <v>199968</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3991</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961900</v>
      </c>
      <c r="CS38" s="589"/>
      <c r="CT38" s="589"/>
      <c r="CU38" s="589"/>
      <c r="CV38" s="589"/>
      <c r="CW38" s="589"/>
      <c r="CX38" s="589"/>
      <c r="CY38" s="590"/>
      <c r="CZ38" s="591">
        <v>8.3000000000000007</v>
      </c>
      <c r="DA38" s="609"/>
      <c r="DB38" s="609"/>
      <c r="DC38" s="610"/>
      <c r="DD38" s="594">
        <v>840818</v>
      </c>
      <c r="DE38" s="589"/>
      <c r="DF38" s="589"/>
      <c r="DG38" s="589"/>
      <c r="DH38" s="589"/>
      <c r="DI38" s="589"/>
      <c r="DJ38" s="589"/>
      <c r="DK38" s="590"/>
      <c r="DL38" s="594">
        <v>837318</v>
      </c>
      <c r="DM38" s="589"/>
      <c r="DN38" s="589"/>
      <c r="DO38" s="589"/>
      <c r="DP38" s="589"/>
      <c r="DQ38" s="589"/>
      <c r="DR38" s="589"/>
      <c r="DS38" s="589"/>
      <c r="DT38" s="589"/>
      <c r="DU38" s="589"/>
      <c r="DV38" s="590"/>
      <c r="DW38" s="611">
        <v>10.3</v>
      </c>
      <c r="DX38" s="612"/>
      <c r="DY38" s="612"/>
      <c r="DZ38" s="612"/>
      <c r="EA38" s="612"/>
      <c r="EB38" s="612"/>
      <c r="EC38" s="613"/>
    </row>
    <row r="39" spans="2:133" ht="11.25" customHeight="1">
      <c r="AQ39" s="614" t="s">
        <v>317</v>
      </c>
      <c r="AR39" s="615"/>
      <c r="AS39" s="615"/>
      <c r="AT39" s="615"/>
      <c r="AU39" s="615"/>
      <c r="AV39" s="615"/>
      <c r="AW39" s="615"/>
      <c r="AX39" s="615"/>
      <c r="AY39" s="616"/>
      <c r="AZ39" s="588" t="s">
        <v>108</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81</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21971</v>
      </c>
      <c r="CS39" s="607"/>
      <c r="CT39" s="607"/>
      <c r="CU39" s="607"/>
      <c r="CV39" s="607"/>
      <c r="CW39" s="607"/>
      <c r="CX39" s="607"/>
      <c r="CY39" s="608"/>
      <c r="CZ39" s="591">
        <v>0.2</v>
      </c>
      <c r="DA39" s="609"/>
      <c r="DB39" s="609"/>
      <c r="DC39" s="610"/>
      <c r="DD39" s="594" t="s">
        <v>108</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148943</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83</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10000</v>
      </c>
      <c r="CS40" s="589"/>
      <c r="CT40" s="589"/>
      <c r="CU40" s="589"/>
      <c r="CV40" s="589"/>
      <c r="CW40" s="589"/>
      <c r="CX40" s="589"/>
      <c r="CY40" s="590"/>
      <c r="CZ40" s="591">
        <v>0.1</v>
      </c>
      <c r="DA40" s="609"/>
      <c r="DB40" s="609"/>
      <c r="DC40" s="610"/>
      <c r="DD40" s="594">
        <v>10000</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769551</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292</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206</v>
      </c>
      <c r="CS41" s="607"/>
      <c r="CT41" s="607"/>
      <c r="CU41" s="607"/>
      <c r="CV41" s="607"/>
      <c r="CW41" s="607"/>
      <c r="CX41" s="607"/>
      <c r="CY41" s="608"/>
      <c r="CZ41" s="591" t="s">
        <v>206</v>
      </c>
      <c r="DA41" s="609"/>
      <c r="DB41" s="609"/>
      <c r="DC41" s="610"/>
      <c r="DD41" s="594" t="s">
        <v>206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1803150</v>
      </c>
      <c r="CS42" s="589"/>
      <c r="CT42" s="589"/>
      <c r="CU42" s="589"/>
      <c r="CV42" s="589"/>
      <c r="CW42" s="589"/>
      <c r="CX42" s="589"/>
      <c r="CY42" s="590"/>
      <c r="CZ42" s="591">
        <v>15.5</v>
      </c>
      <c r="DA42" s="592"/>
      <c r="DB42" s="592"/>
      <c r="DC42" s="593"/>
      <c r="DD42" s="594">
        <v>638300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4431</v>
      </c>
      <c r="CS43" s="607"/>
      <c r="CT43" s="607"/>
      <c r="CU43" s="607"/>
      <c r="CV43" s="607"/>
      <c r="CW43" s="607"/>
      <c r="CX43" s="607"/>
      <c r="CY43" s="608"/>
      <c r="CZ43" s="591">
        <v>0</v>
      </c>
      <c r="DA43" s="609"/>
      <c r="DB43" s="609"/>
      <c r="DC43" s="610"/>
      <c r="DD43" s="594">
        <v>4431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1747732</v>
      </c>
      <c r="CS44" s="589"/>
      <c r="CT44" s="589"/>
      <c r="CU44" s="589"/>
      <c r="CV44" s="589"/>
      <c r="CW44" s="589"/>
      <c r="CX44" s="589"/>
      <c r="CY44" s="590"/>
      <c r="CZ44" s="591">
        <v>15</v>
      </c>
      <c r="DA44" s="592"/>
      <c r="DB44" s="592"/>
      <c r="DC44" s="593"/>
      <c r="DD44" s="594">
        <v>621997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738405</v>
      </c>
      <c r="CS45" s="607"/>
      <c r="CT45" s="607"/>
      <c r="CU45" s="607"/>
      <c r="CV45" s="607"/>
      <c r="CW45" s="607"/>
      <c r="CX45" s="607"/>
      <c r="CY45" s="608"/>
      <c r="CZ45" s="591">
        <v>6.3</v>
      </c>
      <c r="DA45" s="609"/>
      <c r="DB45" s="609"/>
      <c r="DC45" s="610"/>
      <c r="DD45" s="594">
        <v>130936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967016</v>
      </c>
      <c r="CS46" s="589"/>
      <c r="CT46" s="589"/>
      <c r="CU46" s="589"/>
      <c r="CV46" s="589"/>
      <c r="CW46" s="589"/>
      <c r="CX46" s="589"/>
      <c r="CY46" s="590"/>
      <c r="CZ46" s="591">
        <v>8.3000000000000007</v>
      </c>
      <c r="DA46" s="592"/>
      <c r="DB46" s="592"/>
      <c r="DC46" s="593"/>
      <c r="DD46" s="594">
        <v>458010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55418</v>
      </c>
      <c r="CS47" s="607"/>
      <c r="CT47" s="607"/>
      <c r="CU47" s="607"/>
      <c r="CV47" s="607"/>
      <c r="CW47" s="607"/>
      <c r="CX47" s="607"/>
      <c r="CY47" s="608"/>
      <c r="CZ47" s="591">
        <v>0.5</v>
      </c>
      <c r="DA47" s="609"/>
      <c r="DB47" s="609"/>
      <c r="DC47" s="610"/>
      <c r="DD47" s="594">
        <v>16303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11651207</v>
      </c>
      <c r="CS49" s="573"/>
      <c r="CT49" s="573"/>
      <c r="CU49" s="573"/>
      <c r="CV49" s="573"/>
      <c r="CW49" s="573"/>
      <c r="CX49" s="573"/>
      <c r="CY49" s="574"/>
      <c r="CZ49" s="575">
        <v>100</v>
      </c>
      <c r="DA49" s="576"/>
      <c r="DB49" s="576"/>
      <c r="DC49" s="577"/>
      <c r="DD49" s="578">
        <v>8599924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12104</v>
      </c>
      <c r="R7" s="1101"/>
      <c r="S7" s="1101"/>
      <c r="T7" s="1101"/>
      <c r="U7" s="1101"/>
      <c r="V7" s="1101">
        <v>11656</v>
      </c>
      <c r="W7" s="1101"/>
      <c r="X7" s="1101"/>
      <c r="Y7" s="1101"/>
      <c r="Z7" s="1101"/>
      <c r="AA7" s="1101">
        <v>449</v>
      </c>
      <c r="AB7" s="1101"/>
      <c r="AC7" s="1101"/>
      <c r="AD7" s="1101"/>
      <c r="AE7" s="1102"/>
      <c r="AF7" s="1103">
        <v>322</v>
      </c>
      <c r="AG7" s="1104"/>
      <c r="AH7" s="1104"/>
      <c r="AI7" s="1104"/>
      <c r="AJ7" s="1105"/>
      <c r="AK7" s="1087">
        <v>79</v>
      </c>
      <c r="AL7" s="1088"/>
      <c r="AM7" s="1088"/>
      <c r="AN7" s="1088"/>
      <c r="AO7" s="1088"/>
      <c r="AP7" s="1088">
        <v>12563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544</v>
      </c>
      <c r="BT7" s="1092"/>
      <c r="BU7" s="1092"/>
      <c r="BV7" s="1092"/>
      <c r="BW7" s="1092"/>
      <c r="BX7" s="1092"/>
      <c r="BY7" s="1092"/>
      <c r="BZ7" s="1092"/>
      <c r="CA7" s="1092"/>
      <c r="CB7" s="1092"/>
      <c r="CC7" s="1092"/>
      <c r="CD7" s="1092"/>
      <c r="CE7" s="1092"/>
      <c r="CF7" s="1092"/>
      <c r="CG7" s="1093"/>
      <c r="CH7" s="1084">
        <v>8</v>
      </c>
      <c r="CI7" s="1085"/>
      <c r="CJ7" s="1085"/>
      <c r="CK7" s="1085"/>
      <c r="CL7" s="1086"/>
      <c r="CM7" s="1084">
        <v>48</v>
      </c>
      <c r="CN7" s="1085"/>
      <c r="CO7" s="1085"/>
      <c r="CP7" s="1085"/>
      <c r="CQ7" s="1086"/>
      <c r="CR7" s="1084">
        <v>8</v>
      </c>
      <c r="CS7" s="1085"/>
      <c r="CT7" s="1085"/>
      <c r="CU7" s="1085"/>
      <c r="CV7" s="1086"/>
      <c r="CW7" s="1084" t="s">
        <v>551</v>
      </c>
      <c r="CX7" s="1085"/>
      <c r="CY7" s="1085"/>
      <c r="CZ7" s="1085"/>
      <c r="DA7" s="1086"/>
      <c r="DB7" s="1084" t="s">
        <v>551</v>
      </c>
      <c r="DC7" s="1085"/>
      <c r="DD7" s="1085"/>
      <c r="DE7" s="1085"/>
      <c r="DF7" s="1086"/>
      <c r="DG7" s="1084" t="s">
        <v>552</v>
      </c>
      <c r="DH7" s="1085"/>
      <c r="DI7" s="1085"/>
      <c r="DJ7" s="1085"/>
      <c r="DK7" s="1086"/>
      <c r="DL7" s="1084" t="s">
        <v>551</v>
      </c>
      <c r="DM7" s="1085"/>
      <c r="DN7" s="1085"/>
      <c r="DO7" s="1085"/>
      <c r="DP7" s="1086"/>
      <c r="DQ7" s="1084" t="s">
        <v>551</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362</v>
      </c>
      <c r="B23" s="940" t="s">
        <v>363</v>
      </c>
      <c r="C23" s="941"/>
      <c r="D23" s="941"/>
      <c r="E23" s="941"/>
      <c r="F23" s="941"/>
      <c r="G23" s="941"/>
      <c r="H23" s="941"/>
      <c r="I23" s="941"/>
      <c r="J23" s="941"/>
      <c r="K23" s="941"/>
      <c r="L23" s="941"/>
      <c r="M23" s="941"/>
      <c r="N23" s="941"/>
      <c r="O23" s="941"/>
      <c r="P23" s="942"/>
      <c r="Q23" s="1064">
        <v>12100</v>
      </c>
      <c r="R23" s="1065"/>
      <c r="S23" s="1065"/>
      <c r="T23" s="1065"/>
      <c r="U23" s="1065"/>
      <c r="V23" s="1065">
        <v>11651</v>
      </c>
      <c r="W23" s="1065"/>
      <c r="X23" s="1065"/>
      <c r="Y23" s="1065"/>
      <c r="Z23" s="1065"/>
      <c r="AA23" s="1065">
        <v>449</v>
      </c>
      <c r="AB23" s="1065"/>
      <c r="AC23" s="1065"/>
      <c r="AD23" s="1065"/>
      <c r="AE23" s="1066"/>
      <c r="AF23" s="1067">
        <v>322</v>
      </c>
      <c r="AG23" s="1065"/>
      <c r="AH23" s="1065"/>
      <c r="AI23" s="1065"/>
      <c r="AJ23" s="1068"/>
      <c r="AK23" s="1069"/>
      <c r="AL23" s="1070"/>
      <c r="AM23" s="1070"/>
      <c r="AN23" s="1070"/>
      <c r="AO23" s="1070"/>
      <c r="AP23" s="1065">
        <v>12563</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5" t="s">
        <v>369</v>
      </c>
      <c r="AG26" s="1004"/>
      <c r="AH26" s="1004"/>
      <c r="AI26" s="1004"/>
      <c r="AJ26" s="1056"/>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374</v>
      </c>
      <c r="C28" s="1047"/>
      <c r="D28" s="1047"/>
      <c r="E28" s="1047"/>
      <c r="F28" s="1047"/>
      <c r="G28" s="1047"/>
      <c r="H28" s="1047"/>
      <c r="I28" s="1047"/>
      <c r="J28" s="1047"/>
      <c r="K28" s="1047"/>
      <c r="L28" s="1047"/>
      <c r="M28" s="1047"/>
      <c r="N28" s="1047"/>
      <c r="O28" s="1047"/>
      <c r="P28" s="1048"/>
      <c r="Q28" s="1049">
        <v>2119</v>
      </c>
      <c r="R28" s="1050"/>
      <c r="S28" s="1050"/>
      <c r="T28" s="1050"/>
      <c r="U28" s="1050"/>
      <c r="V28" s="1050">
        <v>2037</v>
      </c>
      <c r="W28" s="1050"/>
      <c r="X28" s="1050"/>
      <c r="Y28" s="1050"/>
      <c r="Z28" s="1050"/>
      <c r="AA28" s="1050">
        <f>Q28-V28</f>
        <v>82</v>
      </c>
      <c r="AB28" s="1050"/>
      <c r="AC28" s="1050"/>
      <c r="AD28" s="1050"/>
      <c r="AE28" s="1051"/>
      <c r="AF28" s="1052">
        <v>82</v>
      </c>
      <c r="AG28" s="1050"/>
      <c r="AH28" s="1050"/>
      <c r="AI28" s="1050"/>
      <c r="AJ28" s="1053"/>
      <c r="AK28" s="1054">
        <v>149</v>
      </c>
      <c r="AL28" s="1042"/>
      <c r="AM28" s="1042"/>
      <c r="AN28" s="1042"/>
      <c r="AO28" s="1042"/>
      <c r="AP28" s="1042" t="s">
        <v>549</v>
      </c>
      <c r="AQ28" s="1042"/>
      <c r="AR28" s="1042"/>
      <c r="AS28" s="1042"/>
      <c r="AT28" s="1042"/>
      <c r="AU28" s="1042" t="s">
        <v>549</v>
      </c>
      <c r="AV28" s="1042"/>
      <c r="AW28" s="1042"/>
      <c r="AX28" s="1042"/>
      <c r="AY28" s="1042"/>
      <c r="AZ28" s="1043" t="s">
        <v>550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375</v>
      </c>
      <c r="C29" s="1034"/>
      <c r="D29" s="1034"/>
      <c r="E29" s="1034"/>
      <c r="F29" s="1034"/>
      <c r="G29" s="1034"/>
      <c r="H29" s="1034"/>
      <c r="I29" s="1034"/>
      <c r="J29" s="1034"/>
      <c r="K29" s="1034"/>
      <c r="L29" s="1034"/>
      <c r="M29" s="1034"/>
      <c r="N29" s="1034"/>
      <c r="O29" s="1034"/>
      <c r="P29" s="1035"/>
      <c r="Q29" s="1039">
        <v>2609</v>
      </c>
      <c r="R29" s="1040"/>
      <c r="S29" s="1040"/>
      <c r="T29" s="1040"/>
      <c r="U29" s="1040"/>
      <c r="V29" s="1040">
        <v>2546</v>
      </c>
      <c r="W29" s="1040"/>
      <c r="X29" s="1040"/>
      <c r="Y29" s="1040"/>
      <c r="Z29" s="1040"/>
      <c r="AA29" s="1040">
        <f>Q29-V29</f>
        <v>63</v>
      </c>
      <c r="AB29" s="1040"/>
      <c r="AC29" s="1040"/>
      <c r="AD29" s="1040"/>
      <c r="AE29" s="1041"/>
      <c r="AF29" s="1015">
        <v>63</v>
      </c>
      <c r="AG29" s="1016"/>
      <c r="AH29" s="1016"/>
      <c r="AI29" s="1016"/>
      <c r="AJ29" s="1017"/>
      <c r="AK29" s="976">
        <v>398</v>
      </c>
      <c r="AL29" s="967"/>
      <c r="AM29" s="967"/>
      <c r="AN29" s="967"/>
      <c r="AO29" s="967"/>
      <c r="AP29" s="967" t="s">
        <v>477</v>
      </c>
      <c r="AQ29" s="967"/>
      <c r="AR29" s="967"/>
      <c r="AS29" s="967"/>
      <c r="AT29" s="967"/>
      <c r="AU29" s="967" t="s">
        <v>477</v>
      </c>
      <c r="AV29" s="967"/>
      <c r="AW29" s="967"/>
      <c r="AX29" s="967"/>
      <c r="AY29" s="967"/>
      <c r="AZ29" s="1038" t="s">
        <v>477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376</v>
      </c>
      <c r="C30" s="1034"/>
      <c r="D30" s="1034"/>
      <c r="E30" s="1034"/>
      <c r="F30" s="1034"/>
      <c r="G30" s="1034"/>
      <c r="H30" s="1034"/>
      <c r="I30" s="1034"/>
      <c r="J30" s="1034"/>
      <c r="K30" s="1034"/>
      <c r="L30" s="1034"/>
      <c r="M30" s="1034"/>
      <c r="N30" s="1034"/>
      <c r="O30" s="1034"/>
      <c r="P30" s="1035"/>
      <c r="Q30" s="1039">
        <v>530</v>
      </c>
      <c r="R30" s="1040"/>
      <c r="S30" s="1040"/>
      <c r="T30" s="1040"/>
      <c r="U30" s="1040"/>
      <c r="V30" s="1040">
        <v>526</v>
      </c>
      <c r="W30" s="1040"/>
      <c r="X30" s="1040"/>
      <c r="Y30" s="1040"/>
      <c r="Z30" s="1040"/>
      <c r="AA30" s="1040">
        <v>4</v>
      </c>
      <c r="AB30" s="1040"/>
      <c r="AC30" s="1040"/>
      <c r="AD30" s="1040"/>
      <c r="AE30" s="1041"/>
      <c r="AF30" s="1015">
        <v>4</v>
      </c>
      <c r="AG30" s="1016"/>
      <c r="AH30" s="1016"/>
      <c r="AI30" s="1016"/>
      <c r="AJ30" s="1017"/>
      <c r="AK30" s="976">
        <v>368</v>
      </c>
      <c r="AL30" s="967"/>
      <c r="AM30" s="967"/>
      <c r="AN30" s="967"/>
      <c r="AO30" s="967"/>
      <c r="AP30" s="967" t="s">
        <v>477</v>
      </c>
      <c r="AQ30" s="967"/>
      <c r="AR30" s="967"/>
      <c r="AS30" s="967"/>
      <c r="AT30" s="967"/>
      <c r="AU30" s="967" t="s">
        <v>477</v>
      </c>
      <c r="AV30" s="967"/>
      <c r="AW30" s="967"/>
      <c r="AX30" s="967"/>
      <c r="AY30" s="967"/>
      <c r="AZ30" s="1038" t="s">
        <v>477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377</v>
      </c>
      <c r="C31" s="1034"/>
      <c r="D31" s="1034"/>
      <c r="E31" s="1034"/>
      <c r="F31" s="1034"/>
      <c r="G31" s="1034"/>
      <c r="H31" s="1034"/>
      <c r="I31" s="1034"/>
      <c r="J31" s="1034"/>
      <c r="K31" s="1034"/>
      <c r="L31" s="1034"/>
      <c r="M31" s="1034"/>
      <c r="N31" s="1034"/>
      <c r="O31" s="1034"/>
      <c r="P31" s="1035"/>
      <c r="Q31" s="1039">
        <v>14</v>
      </c>
      <c r="R31" s="1040"/>
      <c r="S31" s="1040"/>
      <c r="T31" s="1040"/>
      <c r="U31" s="1040"/>
      <c r="V31" s="1040">
        <v>14</v>
      </c>
      <c r="W31" s="1040"/>
      <c r="X31" s="1040"/>
      <c r="Y31" s="1040"/>
      <c r="Z31" s="1040"/>
      <c r="AA31" s="1040">
        <v>0</v>
      </c>
      <c r="AB31" s="1040"/>
      <c r="AC31" s="1040"/>
      <c r="AD31" s="1040"/>
      <c r="AE31" s="1041"/>
      <c r="AF31" s="1015">
        <v>0</v>
      </c>
      <c r="AG31" s="1016"/>
      <c r="AH31" s="1016"/>
      <c r="AI31" s="1016"/>
      <c r="AJ31" s="1017"/>
      <c r="AK31" s="976">
        <v>1</v>
      </c>
      <c r="AL31" s="967"/>
      <c r="AM31" s="967"/>
      <c r="AN31" s="967"/>
      <c r="AO31" s="967"/>
      <c r="AP31" s="967" t="s">
        <v>477</v>
      </c>
      <c r="AQ31" s="967"/>
      <c r="AR31" s="967"/>
      <c r="AS31" s="967"/>
      <c r="AT31" s="967"/>
      <c r="AU31" s="967" t="s">
        <v>477</v>
      </c>
      <c r="AV31" s="967"/>
      <c r="AW31" s="967"/>
      <c r="AX31" s="967"/>
      <c r="AY31" s="967"/>
      <c r="AZ31" s="1038" t="s">
        <v>477</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378</v>
      </c>
      <c r="C32" s="1034"/>
      <c r="D32" s="1034"/>
      <c r="E32" s="1034"/>
      <c r="F32" s="1034"/>
      <c r="G32" s="1034"/>
      <c r="H32" s="1034"/>
      <c r="I32" s="1034"/>
      <c r="J32" s="1034"/>
      <c r="K32" s="1034"/>
      <c r="L32" s="1034"/>
      <c r="M32" s="1034"/>
      <c r="N32" s="1034"/>
      <c r="O32" s="1034"/>
      <c r="P32" s="1035"/>
      <c r="Q32" s="1039">
        <v>402</v>
      </c>
      <c r="R32" s="1040"/>
      <c r="S32" s="1040"/>
      <c r="T32" s="1040"/>
      <c r="U32" s="1040"/>
      <c r="V32" s="1040">
        <v>441</v>
      </c>
      <c r="W32" s="1040"/>
      <c r="X32" s="1040"/>
      <c r="Y32" s="1040"/>
      <c r="Z32" s="1040"/>
      <c r="AA32" s="1040">
        <f>Q32-V32</f>
        <v>-39</v>
      </c>
      <c r="AB32" s="1040"/>
      <c r="AC32" s="1040"/>
      <c r="AD32" s="1040"/>
      <c r="AE32" s="1041"/>
      <c r="AF32" s="1015">
        <v>1110</v>
      </c>
      <c r="AG32" s="1016"/>
      <c r="AH32" s="1016"/>
      <c r="AI32" s="1016"/>
      <c r="AJ32" s="1017"/>
      <c r="AK32" s="976">
        <v>106</v>
      </c>
      <c r="AL32" s="967"/>
      <c r="AM32" s="967"/>
      <c r="AN32" s="967"/>
      <c r="AO32" s="967"/>
      <c r="AP32" s="967">
        <v>2722</v>
      </c>
      <c r="AQ32" s="967"/>
      <c r="AR32" s="967"/>
      <c r="AS32" s="967"/>
      <c r="AT32" s="967"/>
      <c r="AU32" s="967">
        <v>2373</v>
      </c>
      <c r="AV32" s="967"/>
      <c r="AW32" s="967"/>
      <c r="AX32" s="967"/>
      <c r="AY32" s="967"/>
      <c r="AZ32" s="1038" t="s">
        <v>556</v>
      </c>
      <c r="BA32" s="1038"/>
      <c r="BB32" s="1038"/>
      <c r="BC32" s="1038"/>
      <c r="BD32" s="1038"/>
      <c r="BE32" s="1028" t="s">
        <v>379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380</v>
      </c>
      <c r="C33" s="1034"/>
      <c r="D33" s="1034"/>
      <c r="E33" s="1034"/>
      <c r="F33" s="1034"/>
      <c r="G33" s="1034"/>
      <c r="H33" s="1034"/>
      <c r="I33" s="1034"/>
      <c r="J33" s="1034"/>
      <c r="K33" s="1034"/>
      <c r="L33" s="1034"/>
      <c r="M33" s="1034"/>
      <c r="N33" s="1034"/>
      <c r="O33" s="1034"/>
      <c r="P33" s="1035"/>
      <c r="Q33" s="1039">
        <v>154</v>
      </c>
      <c r="R33" s="1040"/>
      <c r="S33" s="1040"/>
      <c r="T33" s="1040"/>
      <c r="U33" s="1040"/>
      <c r="V33" s="1040">
        <v>189</v>
      </c>
      <c r="W33" s="1040"/>
      <c r="X33" s="1040"/>
      <c r="Y33" s="1040"/>
      <c r="Z33" s="1040"/>
      <c r="AA33" s="1040">
        <f>Q33-V33</f>
        <v>-35</v>
      </c>
      <c r="AB33" s="1040"/>
      <c r="AC33" s="1040"/>
      <c r="AD33" s="1040"/>
      <c r="AE33" s="1041"/>
      <c r="AF33" s="1015">
        <v>276</v>
      </c>
      <c r="AG33" s="1016"/>
      <c r="AH33" s="1016"/>
      <c r="AI33" s="1016"/>
      <c r="AJ33" s="1017"/>
      <c r="AK33" s="976">
        <v>54</v>
      </c>
      <c r="AL33" s="967"/>
      <c r="AM33" s="967"/>
      <c r="AN33" s="967"/>
      <c r="AO33" s="967"/>
      <c r="AP33" s="967">
        <v>1278</v>
      </c>
      <c r="AQ33" s="967"/>
      <c r="AR33" s="967"/>
      <c r="AS33" s="967"/>
      <c r="AT33" s="967"/>
      <c r="AU33" s="967">
        <v>1265</v>
      </c>
      <c r="AV33" s="967"/>
      <c r="AW33" s="967"/>
      <c r="AX33" s="967"/>
      <c r="AY33" s="967"/>
      <c r="AZ33" s="1038" t="s">
        <v>477</v>
      </c>
      <c r="BA33" s="1038"/>
      <c r="BB33" s="1038"/>
      <c r="BC33" s="1038"/>
      <c r="BD33" s="1038"/>
      <c r="BE33" s="1028" t="s">
        <v>379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381</v>
      </c>
      <c r="C34" s="1034"/>
      <c r="D34" s="1034"/>
      <c r="E34" s="1034"/>
      <c r="F34" s="1034"/>
      <c r="G34" s="1034"/>
      <c r="H34" s="1034"/>
      <c r="I34" s="1034"/>
      <c r="J34" s="1034"/>
      <c r="K34" s="1034"/>
      <c r="L34" s="1034"/>
      <c r="M34" s="1034"/>
      <c r="N34" s="1034"/>
      <c r="O34" s="1034"/>
      <c r="P34" s="1035"/>
      <c r="Q34" s="1039">
        <v>58</v>
      </c>
      <c r="R34" s="1040"/>
      <c r="S34" s="1040"/>
      <c r="T34" s="1040"/>
      <c r="U34" s="1040"/>
      <c r="V34" s="1040">
        <v>57</v>
      </c>
      <c r="W34" s="1040"/>
      <c r="X34" s="1040"/>
      <c r="Y34" s="1040"/>
      <c r="Z34" s="1040"/>
      <c r="AA34" s="1040">
        <v>1</v>
      </c>
      <c r="AB34" s="1040"/>
      <c r="AC34" s="1040"/>
      <c r="AD34" s="1040"/>
      <c r="AE34" s="1041"/>
      <c r="AF34" s="1015">
        <v>1</v>
      </c>
      <c r="AG34" s="1016"/>
      <c r="AH34" s="1016"/>
      <c r="AI34" s="1016"/>
      <c r="AJ34" s="1017"/>
      <c r="AK34" s="976">
        <v>44</v>
      </c>
      <c r="AL34" s="967"/>
      <c r="AM34" s="967"/>
      <c r="AN34" s="967"/>
      <c r="AO34" s="967"/>
      <c r="AP34" s="967">
        <v>234</v>
      </c>
      <c r="AQ34" s="967"/>
      <c r="AR34" s="967"/>
      <c r="AS34" s="967"/>
      <c r="AT34" s="967"/>
      <c r="AU34" s="967">
        <v>234</v>
      </c>
      <c r="AV34" s="967"/>
      <c r="AW34" s="967"/>
      <c r="AX34" s="967"/>
      <c r="AY34" s="967"/>
      <c r="AZ34" s="1038" t="s">
        <v>477</v>
      </c>
      <c r="BA34" s="1038"/>
      <c r="BB34" s="1038"/>
      <c r="BC34" s="1038"/>
      <c r="BD34" s="1038"/>
      <c r="BE34" s="1028" t="s">
        <v>382</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362</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1535</v>
      </c>
      <c r="AG63" s="955"/>
      <c r="AH63" s="955"/>
      <c r="AI63" s="955"/>
      <c r="AJ63" s="1026"/>
      <c r="AK63" s="1027"/>
      <c r="AL63" s="959"/>
      <c r="AM63" s="959"/>
      <c r="AN63" s="959"/>
      <c r="AO63" s="959"/>
      <c r="AP63" s="955">
        <v>4234</v>
      </c>
      <c r="AQ63" s="955"/>
      <c r="AR63" s="955"/>
      <c r="AS63" s="955"/>
      <c r="AT63" s="955"/>
      <c r="AU63" s="955">
        <v>3872</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366</v>
      </c>
      <c r="R66" s="998"/>
      <c r="S66" s="998"/>
      <c r="T66" s="998"/>
      <c r="U66" s="999"/>
      <c r="V66" s="997" t="s">
        <v>367</v>
      </c>
      <c r="W66" s="998"/>
      <c r="X66" s="998"/>
      <c r="Y66" s="998"/>
      <c r="Z66" s="999"/>
      <c r="AA66" s="997" t="s">
        <v>368</v>
      </c>
      <c r="AB66" s="998"/>
      <c r="AC66" s="998"/>
      <c r="AD66" s="998"/>
      <c r="AE66" s="999"/>
      <c r="AF66" s="1003" t="s">
        <v>369</v>
      </c>
      <c r="AG66" s="1004"/>
      <c r="AH66" s="1004"/>
      <c r="AI66" s="1004"/>
      <c r="AJ66" s="1005"/>
      <c r="AK66" s="997" t="s">
        <v>370</v>
      </c>
      <c r="AL66" s="992"/>
      <c r="AM66" s="992"/>
      <c r="AN66" s="992"/>
      <c r="AO66" s="993"/>
      <c r="AP66" s="997" t="s">
        <v>371</v>
      </c>
      <c r="AQ66" s="998"/>
      <c r="AR66" s="998"/>
      <c r="AS66" s="998"/>
      <c r="AT66" s="999"/>
      <c r="AU66" s="997" t="s">
        <v>387</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191</v>
      </c>
      <c r="R68" s="978"/>
      <c r="S68" s="978"/>
      <c r="T68" s="978"/>
      <c r="U68" s="978"/>
      <c r="V68" s="978">
        <v>176</v>
      </c>
      <c r="W68" s="978"/>
      <c r="X68" s="978"/>
      <c r="Y68" s="978"/>
      <c r="Z68" s="978"/>
      <c r="AA68" s="978">
        <v>16</v>
      </c>
      <c r="AB68" s="978"/>
      <c r="AC68" s="978"/>
      <c r="AD68" s="978"/>
      <c r="AE68" s="978"/>
      <c r="AF68" s="978">
        <v>16</v>
      </c>
      <c r="AG68" s="978"/>
      <c r="AH68" s="978"/>
      <c r="AI68" s="978"/>
      <c r="AJ68" s="978"/>
      <c r="AK68" s="978" t="s">
        <v>546</v>
      </c>
      <c r="AL68" s="978"/>
      <c r="AM68" s="978"/>
      <c r="AN68" s="978"/>
      <c r="AO68" s="978"/>
      <c r="AP68" s="978" t="s">
        <v>546</v>
      </c>
      <c r="AQ68" s="978"/>
      <c r="AR68" s="978"/>
      <c r="AS68" s="978"/>
      <c r="AT68" s="978"/>
      <c r="AU68" s="978" t="s">
        <v>546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3148</v>
      </c>
      <c r="R69" s="967"/>
      <c r="S69" s="967"/>
      <c r="T69" s="967"/>
      <c r="U69" s="967"/>
      <c r="V69" s="967">
        <v>3135</v>
      </c>
      <c r="W69" s="967"/>
      <c r="X69" s="967"/>
      <c r="Y69" s="967"/>
      <c r="Z69" s="967"/>
      <c r="AA69" s="967">
        <f>Q69-V69</f>
        <v>13</v>
      </c>
      <c r="AB69" s="967"/>
      <c r="AC69" s="967"/>
      <c r="AD69" s="967"/>
      <c r="AE69" s="967"/>
      <c r="AF69" s="967">
        <v>1703</v>
      </c>
      <c r="AG69" s="967"/>
      <c r="AH69" s="967"/>
      <c r="AI69" s="967"/>
      <c r="AJ69" s="967"/>
      <c r="AK69" s="967">
        <v>328</v>
      </c>
      <c r="AL69" s="967"/>
      <c r="AM69" s="967"/>
      <c r="AN69" s="967"/>
      <c r="AO69" s="967"/>
      <c r="AP69" s="967">
        <v>1248</v>
      </c>
      <c r="AQ69" s="967"/>
      <c r="AR69" s="967"/>
      <c r="AS69" s="967"/>
      <c r="AT69" s="967"/>
      <c r="AU69" s="967">
        <v>708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999</v>
      </c>
      <c r="R70" s="967"/>
      <c r="S70" s="967"/>
      <c r="T70" s="967"/>
      <c r="U70" s="967"/>
      <c r="V70" s="967">
        <v>999</v>
      </c>
      <c r="W70" s="967"/>
      <c r="X70" s="967"/>
      <c r="Y70" s="967"/>
      <c r="Z70" s="967"/>
      <c r="AA70" s="967">
        <v>0</v>
      </c>
      <c r="AB70" s="967"/>
      <c r="AC70" s="967"/>
      <c r="AD70" s="967"/>
      <c r="AE70" s="967"/>
      <c r="AF70" s="967">
        <v>0</v>
      </c>
      <c r="AG70" s="967"/>
      <c r="AH70" s="967"/>
      <c r="AI70" s="967"/>
      <c r="AJ70" s="967"/>
      <c r="AK70" s="967">
        <v>36</v>
      </c>
      <c r="AL70" s="967"/>
      <c r="AM70" s="967"/>
      <c r="AN70" s="967"/>
      <c r="AO70" s="967"/>
      <c r="AP70" s="967" t="s">
        <v>548</v>
      </c>
      <c r="AQ70" s="967"/>
      <c r="AR70" s="967"/>
      <c r="AS70" s="967"/>
      <c r="AT70" s="967"/>
      <c r="AU70" s="967" t="s">
        <v>545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383141</v>
      </c>
      <c r="R71" s="967"/>
      <c r="S71" s="967"/>
      <c r="T71" s="967"/>
      <c r="U71" s="967"/>
      <c r="V71" s="967">
        <v>379259</v>
      </c>
      <c r="W71" s="967"/>
      <c r="X71" s="967"/>
      <c r="Y71" s="967"/>
      <c r="Z71" s="967"/>
      <c r="AA71" s="967">
        <v>3883</v>
      </c>
      <c r="AB71" s="967"/>
      <c r="AC71" s="967"/>
      <c r="AD71" s="967"/>
      <c r="AE71" s="967"/>
      <c r="AF71" s="967">
        <v>3883</v>
      </c>
      <c r="AG71" s="967"/>
      <c r="AH71" s="967"/>
      <c r="AI71" s="967"/>
      <c r="AJ71" s="967"/>
      <c r="AK71" s="967">
        <v>999</v>
      </c>
      <c r="AL71" s="967"/>
      <c r="AM71" s="967"/>
      <c r="AN71" s="967"/>
      <c r="AO71" s="967"/>
      <c r="AP71" s="967" t="s">
        <v>546</v>
      </c>
      <c r="AQ71" s="967"/>
      <c r="AR71" s="967"/>
      <c r="AS71" s="967"/>
      <c r="AT71" s="967"/>
      <c r="AU71" s="967" t="s">
        <v>545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34</v>
      </c>
      <c r="R72" s="967"/>
      <c r="S72" s="967"/>
      <c r="T72" s="967"/>
      <c r="U72" s="967"/>
      <c r="V72" s="967">
        <v>33</v>
      </c>
      <c r="W72" s="967"/>
      <c r="X72" s="967"/>
      <c r="Y72" s="967"/>
      <c r="Z72" s="967"/>
      <c r="AA72" s="967">
        <v>1</v>
      </c>
      <c r="AB72" s="967"/>
      <c r="AC72" s="967"/>
      <c r="AD72" s="967"/>
      <c r="AE72" s="967"/>
      <c r="AF72" s="967">
        <v>1</v>
      </c>
      <c r="AG72" s="967"/>
      <c r="AH72" s="967"/>
      <c r="AI72" s="967"/>
      <c r="AJ72" s="967"/>
      <c r="AK72" s="967" t="s">
        <v>545</v>
      </c>
      <c r="AL72" s="967"/>
      <c r="AM72" s="967"/>
      <c r="AN72" s="967"/>
      <c r="AO72" s="967"/>
      <c r="AP72" s="967" t="s">
        <v>547</v>
      </c>
      <c r="AQ72" s="967"/>
      <c r="AR72" s="967"/>
      <c r="AS72" s="967"/>
      <c r="AT72" s="967"/>
      <c r="AU72" s="967" t="s">
        <v>545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69</v>
      </c>
      <c r="R73" s="967"/>
      <c r="S73" s="967"/>
      <c r="T73" s="967"/>
      <c r="U73" s="967"/>
      <c r="V73" s="967">
        <v>65</v>
      </c>
      <c r="W73" s="967"/>
      <c r="X73" s="967"/>
      <c r="Y73" s="967"/>
      <c r="Z73" s="967"/>
      <c r="AA73" s="967">
        <v>4</v>
      </c>
      <c r="AB73" s="967"/>
      <c r="AC73" s="967"/>
      <c r="AD73" s="967"/>
      <c r="AE73" s="967"/>
      <c r="AF73" s="967">
        <v>2</v>
      </c>
      <c r="AG73" s="967"/>
      <c r="AH73" s="967"/>
      <c r="AI73" s="967"/>
      <c r="AJ73" s="967"/>
      <c r="AK73" s="967" t="s">
        <v>551</v>
      </c>
      <c r="AL73" s="967"/>
      <c r="AM73" s="967"/>
      <c r="AN73" s="967"/>
      <c r="AO73" s="967"/>
      <c r="AP73" s="967" t="s">
        <v>551</v>
      </c>
      <c r="AQ73" s="967"/>
      <c r="AR73" s="967"/>
      <c r="AS73" s="967"/>
      <c r="AT73" s="967"/>
      <c r="AU73" s="967" t="s">
        <v>551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187</v>
      </c>
      <c r="R74" s="967"/>
      <c r="S74" s="967"/>
      <c r="T74" s="967"/>
      <c r="U74" s="967"/>
      <c r="V74" s="967">
        <v>168</v>
      </c>
      <c r="W74" s="967"/>
      <c r="X74" s="967"/>
      <c r="Y74" s="967"/>
      <c r="Z74" s="967"/>
      <c r="AA74" s="967">
        <v>18</v>
      </c>
      <c r="AB74" s="967"/>
      <c r="AC74" s="967"/>
      <c r="AD74" s="967"/>
      <c r="AE74" s="967"/>
      <c r="AF74" s="967">
        <v>18</v>
      </c>
      <c r="AG74" s="967"/>
      <c r="AH74" s="967"/>
      <c r="AI74" s="967"/>
      <c r="AJ74" s="967"/>
      <c r="AK74" s="967" t="s">
        <v>545</v>
      </c>
      <c r="AL74" s="967"/>
      <c r="AM74" s="967"/>
      <c r="AN74" s="967"/>
      <c r="AO74" s="967"/>
      <c r="AP74" s="967" t="s">
        <v>545</v>
      </c>
      <c r="AQ74" s="967"/>
      <c r="AR74" s="967"/>
      <c r="AS74" s="967"/>
      <c r="AT74" s="967"/>
      <c r="AU74" s="967" t="s">
        <v>545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4">
        <v>6736</v>
      </c>
      <c r="R75" s="975"/>
      <c r="S75" s="975"/>
      <c r="T75" s="975"/>
      <c r="U75" s="976"/>
      <c r="V75" s="977">
        <v>6275</v>
      </c>
      <c r="W75" s="975"/>
      <c r="X75" s="975"/>
      <c r="Y75" s="975"/>
      <c r="Z75" s="976"/>
      <c r="AA75" s="977">
        <v>461</v>
      </c>
      <c r="AB75" s="975"/>
      <c r="AC75" s="975"/>
      <c r="AD75" s="975"/>
      <c r="AE75" s="976"/>
      <c r="AF75" s="977">
        <v>461</v>
      </c>
      <c r="AG75" s="975"/>
      <c r="AH75" s="975"/>
      <c r="AI75" s="975"/>
      <c r="AJ75" s="976"/>
      <c r="AK75" s="977" t="s">
        <v>545</v>
      </c>
      <c r="AL75" s="975"/>
      <c r="AM75" s="975"/>
      <c r="AN75" s="975"/>
      <c r="AO75" s="976"/>
      <c r="AP75" s="977" t="s">
        <v>545</v>
      </c>
      <c r="AQ75" s="975"/>
      <c r="AR75" s="975"/>
      <c r="AS75" s="975"/>
      <c r="AT75" s="976"/>
      <c r="AU75" s="977" t="s">
        <v>546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362</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6084</v>
      </c>
      <c r="AG88" s="955"/>
      <c r="AH88" s="955"/>
      <c r="AI88" s="955"/>
      <c r="AJ88" s="955"/>
      <c r="AK88" s="959"/>
      <c r="AL88" s="959"/>
      <c r="AM88" s="959"/>
      <c r="AN88" s="959"/>
      <c r="AO88" s="959"/>
      <c r="AP88" s="955">
        <v>1248</v>
      </c>
      <c r="AQ88" s="955"/>
      <c r="AR88" s="955"/>
      <c r="AS88" s="955"/>
      <c r="AT88" s="955"/>
      <c r="AU88" s="955">
        <v>708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v>
      </c>
      <c r="CS102" s="947"/>
      <c r="CT102" s="947"/>
      <c r="CU102" s="947"/>
      <c r="CV102" s="948"/>
      <c r="CW102" s="946" t="s">
        <v>553</v>
      </c>
      <c r="CX102" s="947"/>
      <c r="CY102" s="947"/>
      <c r="CZ102" s="947"/>
      <c r="DA102" s="948"/>
      <c r="DB102" s="946" t="s">
        <v>554</v>
      </c>
      <c r="DC102" s="947"/>
      <c r="DD102" s="947"/>
      <c r="DE102" s="947"/>
      <c r="DF102" s="948"/>
      <c r="DG102" s="946" t="s">
        <v>555</v>
      </c>
      <c r="DH102" s="947"/>
      <c r="DI102" s="947"/>
      <c r="DJ102" s="947"/>
      <c r="DK102" s="948"/>
      <c r="DL102" s="946" t="s">
        <v>554</v>
      </c>
      <c r="DM102" s="947"/>
      <c r="DN102" s="947"/>
      <c r="DO102" s="947"/>
      <c r="DP102" s="948"/>
      <c r="DQ102" s="946" t="s">
        <v>554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283</v>
      </c>
      <c r="AG109" s="888"/>
      <c r="AH109" s="888"/>
      <c r="AI109" s="888"/>
      <c r="AJ109" s="889"/>
      <c r="AK109" s="890" t="s">
        <v>282</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283</v>
      </c>
      <c r="BW109" s="888"/>
      <c r="BX109" s="888"/>
      <c r="BY109" s="888"/>
      <c r="BZ109" s="889"/>
      <c r="CA109" s="890" t="s">
        <v>282</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283</v>
      </c>
      <c r="DM109" s="888"/>
      <c r="DN109" s="888"/>
      <c r="DO109" s="888"/>
      <c r="DP109" s="889"/>
      <c r="DQ109" s="890" t="s">
        <v>282</v>
      </c>
      <c r="DR109" s="888"/>
      <c r="DS109" s="888"/>
      <c r="DT109" s="888"/>
      <c r="DU109" s="889"/>
      <c r="DV109" s="890" t="s">
        <v>398</v>
      </c>
      <c r="DW109" s="888"/>
      <c r="DX109" s="888"/>
      <c r="DY109" s="888"/>
      <c r="DZ109" s="919"/>
    </row>
    <row r="110" spans="1:131" s="197" customFormat="1" ht="26.25" customHeight="1">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1898594</v>
      </c>
      <c r="AB110" s="873"/>
      <c r="AC110" s="873"/>
      <c r="AD110" s="873"/>
      <c r="AE110" s="874"/>
      <c r="AF110" s="875">
        <v>1822143</v>
      </c>
      <c r="AG110" s="873"/>
      <c r="AH110" s="873"/>
      <c r="AI110" s="873"/>
      <c r="AJ110" s="874"/>
      <c r="AK110" s="875">
        <v>1713110</v>
      </c>
      <c r="AL110" s="873"/>
      <c r="AM110" s="873"/>
      <c r="AN110" s="873"/>
      <c r="AO110" s="874"/>
      <c r="AP110" s="876">
        <v>26.6</v>
      </c>
      <c r="AQ110" s="877"/>
      <c r="AR110" s="877"/>
      <c r="AS110" s="877"/>
      <c r="AT110" s="878"/>
      <c r="AU110" s="920" t="s">
        <v>60</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13600016</v>
      </c>
      <c r="BR110" s="800"/>
      <c r="BS110" s="800"/>
      <c r="BT110" s="800"/>
      <c r="BU110" s="800"/>
      <c r="BV110" s="800">
        <v>13036136</v>
      </c>
      <c r="BW110" s="800"/>
      <c r="BX110" s="800"/>
      <c r="BY110" s="800"/>
      <c r="BZ110" s="800"/>
      <c r="CA110" s="800">
        <v>12562903</v>
      </c>
      <c r="CB110" s="800"/>
      <c r="CC110" s="800"/>
      <c r="CD110" s="800"/>
      <c r="CE110" s="800"/>
      <c r="CF110" s="861">
        <v>194.7</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404</v>
      </c>
      <c r="DH110" s="800"/>
      <c r="DI110" s="800"/>
      <c r="DJ110" s="800"/>
      <c r="DK110" s="800"/>
      <c r="DL110" s="800" t="s">
        <v>404</v>
      </c>
      <c r="DM110" s="800"/>
      <c r="DN110" s="800"/>
      <c r="DO110" s="800"/>
      <c r="DP110" s="800"/>
      <c r="DQ110" s="800" t="s">
        <v>404</v>
      </c>
      <c r="DR110" s="800"/>
      <c r="DS110" s="800"/>
      <c r="DT110" s="800"/>
      <c r="DU110" s="800"/>
      <c r="DV110" s="801" t="s">
        <v>404</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404</v>
      </c>
      <c r="AB111" s="909"/>
      <c r="AC111" s="909"/>
      <c r="AD111" s="909"/>
      <c r="AE111" s="910"/>
      <c r="AF111" s="911" t="s">
        <v>404</v>
      </c>
      <c r="AG111" s="909"/>
      <c r="AH111" s="909"/>
      <c r="AI111" s="909"/>
      <c r="AJ111" s="910"/>
      <c r="AK111" s="911" t="s">
        <v>404</v>
      </c>
      <c r="AL111" s="909"/>
      <c r="AM111" s="909"/>
      <c r="AN111" s="909"/>
      <c r="AO111" s="910"/>
      <c r="AP111" s="912" t="s">
        <v>404</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109587</v>
      </c>
      <c r="BR111" s="771"/>
      <c r="BS111" s="771"/>
      <c r="BT111" s="771"/>
      <c r="BU111" s="771"/>
      <c r="BV111" s="771">
        <v>55382</v>
      </c>
      <c r="BW111" s="771"/>
      <c r="BX111" s="771"/>
      <c r="BY111" s="771"/>
      <c r="BZ111" s="771"/>
      <c r="CA111" s="771" t="s">
        <v>407</v>
      </c>
      <c r="CB111" s="771"/>
      <c r="CC111" s="771"/>
      <c r="CD111" s="771"/>
      <c r="CE111" s="771"/>
      <c r="CF111" s="848" t="s">
        <v>407</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407</v>
      </c>
      <c r="DH111" s="771"/>
      <c r="DI111" s="771"/>
      <c r="DJ111" s="771"/>
      <c r="DK111" s="771"/>
      <c r="DL111" s="771" t="s">
        <v>407</v>
      </c>
      <c r="DM111" s="771"/>
      <c r="DN111" s="771"/>
      <c r="DO111" s="771"/>
      <c r="DP111" s="771"/>
      <c r="DQ111" s="771" t="s">
        <v>407</v>
      </c>
      <c r="DR111" s="771"/>
      <c r="DS111" s="771"/>
      <c r="DT111" s="771"/>
      <c r="DU111" s="771"/>
      <c r="DV111" s="823" t="s">
        <v>407</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407</v>
      </c>
      <c r="AB112" s="784"/>
      <c r="AC112" s="784"/>
      <c r="AD112" s="784"/>
      <c r="AE112" s="785"/>
      <c r="AF112" s="786" t="s">
        <v>407</v>
      </c>
      <c r="AG112" s="784"/>
      <c r="AH112" s="784"/>
      <c r="AI112" s="784"/>
      <c r="AJ112" s="785"/>
      <c r="AK112" s="786" t="s">
        <v>407</v>
      </c>
      <c r="AL112" s="784"/>
      <c r="AM112" s="784"/>
      <c r="AN112" s="784"/>
      <c r="AO112" s="785"/>
      <c r="AP112" s="754" t="s">
        <v>407</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4332509</v>
      </c>
      <c r="BR112" s="771"/>
      <c r="BS112" s="771"/>
      <c r="BT112" s="771"/>
      <c r="BU112" s="771"/>
      <c r="BV112" s="771">
        <v>4151628</v>
      </c>
      <c r="BW112" s="771"/>
      <c r="BX112" s="771"/>
      <c r="BY112" s="771"/>
      <c r="BZ112" s="771"/>
      <c r="CA112" s="771">
        <v>3872397</v>
      </c>
      <c r="CB112" s="771"/>
      <c r="CC112" s="771"/>
      <c r="CD112" s="771"/>
      <c r="CE112" s="771"/>
      <c r="CF112" s="848">
        <v>60</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407</v>
      </c>
      <c r="DH112" s="771"/>
      <c r="DI112" s="771"/>
      <c r="DJ112" s="771"/>
      <c r="DK112" s="771"/>
      <c r="DL112" s="771" t="s">
        <v>407</v>
      </c>
      <c r="DM112" s="771"/>
      <c r="DN112" s="771"/>
      <c r="DO112" s="771"/>
      <c r="DP112" s="771"/>
      <c r="DQ112" s="771" t="s">
        <v>407</v>
      </c>
      <c r="DR112" s="771"/>
      <c r="DS112" s="771"/>
      <c r="DT112" s="771"/>
      <c r="DU112" s="771"/>
      <c r="DV112" s="823" t="s">
        <v>407</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307112</v>
      </c>
      <c r="AB113" s="909"/>
      <c r="AC113" s="909"/>
      <c r="AD113" s="909"/>
      <c r="AE113" s="910"/>
      <c r="AF113" s="911">
        <v>330259</v>
      </c>
      <c r="AG113" s="909"/>
      <c r="AH113" s="909"/>
      <c r="AI113" s="909"/>
      <c r="AJ113" s="910"/>
      <c r="AK113" s="911">
        <v>349170</v>
      </c>
      <c r="AL113" s="909"/>
      <c r="AM113" s="909"/>
      <c r="AN113" s="909"/>
      <c r="AO113" s="910"/>
      <c r="AP113" s="912">
        <v>5.4</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781455</v>
      </c>
      <c r="BR113" s="771"/>
      <c r="BS113" s="771"/>
      <c r="BT113" s="771"/>
      <c r="BU113" s="771"/>
      <c r="BV113" s="771">
        <v>746159</v>
      </c>
      <c r="BW113" s="771"/>
      <c r="BX113" s="771"/>
      <c r="BY113" s="771"/>
      <c r="BZ113" s="771"/>
      <c r="CA113" s="771">
        <v>708045</v>
      </c>
      <c r="CB113" s="771"/>
      <c r="CC113" s="771"/>
      <c r="CD113" s="771"/>
      <c r="CE113" s="771"/>
      <c r="CF113" s="848">
        <v>11</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109587</v>
      </c>
      <c r="DH113" s="784"/>
      <c r="DI113" s="784"/>
      <c r="DJ113" s="784"/>
      <c r="DK113" s="785"/>
      <c r="DL113" s="786">
        <v>55382</v>
      </c>
      <c r="DM113" s="784"/>
      <c r="DN113" s="784"/>
      <c r="DO113" s="784"/>
      <c r="DP113" s="785"/>
      <c r="DQ113" s="786" t="s">
        <v>407</v>
      </c>
      <c r="DR113" s="784"/>
      <c r="DS113" s="784"/>
      <c r="DT113" s="784"/>
      <c r="DU113" s="785"/>
      <c r="DV113" s="754" t="s">
        <v>407</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169440</v>
      </c>
      <c r="AB114" s="784"/>
      <c r="AC114" s="784"/>
      <c r="AD114" s="784"/>
      <c r="AE114" s="785"/>
      <c r="AF114" s="786">
        <v>86617</v>
      </c>
      <c r="AG114" s="784"/>
      <c r="AH114" s="784"/>
      <c r="AI114" s="784"/>
      <c r="AJ114" s="785"/>
      <c r="AK114" s="786">
        <v>110061</v>
      </c>
      <c r="AL114" s="784"/>
      <c r="AM114" s="784"/>
      <c r="AN114" s="784"/>
      <c r="AO114" s="785"/>
      <c r="AP114" s="754">
        <v>1.7</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1670409</v>
      </c>
      <c r="BR114" s="771"/>
      <c r="BS114" s="771"/>
      <c r="BT114" s="771"/>
      <c r="BU114" s="771"/>
      <c r="BV114" s="771">
        <v>1500763</v>
      </c>
      <c r="BW114" s="771"/>
      <c r="BX114" s="771"/>
      <c r="BY114" s="771"/>
      <c r="BZ114" s="771"/>
      <c r="CA114" s="771">
        <v>1347827</v>
      </c>
      <c r="CB114" s="771"/>
      <c r="CC114" s="771"/>
      <c r="CD114" s="771"/>
      <c r="CE114" s="771"/>
      <c r="CF114" s="848">
        <v>20.9</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407</v>
      </c>
      <c r="DH114" s="784"/>
      <c r="DI114" s="784"/>
      <c r="DJ114" s="784"/>
      <c r="DK114" s="785"/>
      <c r="DL114" s="786" t="s">
        <v>407</v>
      </c>
      <c r="DM114" s="784"/>
      <c r="DN114" s="784"/>
      <c r="DO114" s="784"/>
      <c r="DP114" s="785"/>
      <c r="DQ114" s="786" t="s">
        <v>407</v>
      </c>
      <c r="DR114" s="784"/>
      <c r="DS114" s="784"/>
      <c r="DT114" s="784"/>
      <c r="DU114" s="785"/>
      <c r="DV114" s="754" t="s">
        <v>407</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3134</v>
      </c>
      <c r="AB115" s="909"/>
      <c r="AC115" s="909"/>
      <c r="AD115" s="909"/>
      <c r="AE115" s="910"/>
      <c r="AF115" s="911">
        <v>20431</v>
      </c>
      <c r="AG115" s="909"/>
      <c r="AH115" s="909"/>
      <c r="AI115" s="909"/>
      <c r="AJ115" s="910"/>
      <c r="AK115" s="911">
        <v>22031</v>
      </c>
      <c r="AL115" s="909"/>
      <c r="AM115" s="909"/>
      <c r="AN115" s="909"/>
      <c r="AO115" s="910"/>
      <c r="AP115" s="912">
        <v>0.3</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407</v>
      </c>
      <c r="BR115" s="771"/>
      <c r="BS115" s="771"/>
      <c r="BT115" s="771"/>
      <c r="BU115" s="771"/>
      <c r="BV115" s="771" t="s">
        <v>407</v>
      </c>
      <c r="BW115" s="771"/>
      <c r="BX115" s="771"/>
      <c r="BY115" s="771"/>
      <c r="BZ115" s="771"/>
      <c r="CA115" s="771" t="s">
        <v>407</v>
      </c>
      <c r="CB115" s="771"/>
      <c r="CC115" s="771"/>
      <c r="CD115" s="771"/>
      <c r="CE115" s="771"/>
      <c r="CF115" s="848" t="s">
        <v>407</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407</v>
      </c>
      <c r="DH115" s="784"/>
      <c r="DI115" s="784"/>
      <c r="DJ115" s="784"/>
      <c r="DK115" s="785"/>
      <c r="DL115" s="786" t="s">
        <v>407</v>
      </c>
      <c r="DM115" s="784"/>
      <c r="DN115" s="784"/>
      <c r="DO115" s="784"/>
      <c r="DP115" s="785"/>
      <c r="DQ115" s="786" t="s">
        <v>407</v>
      </c>
      <c r="DR115" s="784"/>
      <c r="DS115" s="784"/>
      <c r="DT115" s="784"/>
      <c r="DU115" s="785"/>
      <c r="DV115" s="754" t="s">
        <v>407</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407</v>
      </c>
      <c r="AB116" s="784"/>
      <c r="AC116" s="784"/>
      <c r="AD116" s="784"/>
      <c r="AE116" s="785"/>
      <c r="AF116" s="786" t="s">
        <v>407</v>
      </c>
      <c r="AG116" s="784"/>
      <c r="AH116" s="784"/>
      <c r="AI116" s="784"/>
      <c r="AJ116" s="785"/>
      <c r="AK116" s="786" t="s">
        <v>407</v>
      </c>
      <c r="AL116" s="784"/>
      <c r="AM116" s="784"/>
      <c r="AN116" s="784"/>
      <c r="AO116" s="785"/>
      <c r="AP116" s="754" t="s">
        <v>407</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407</v>
      </c>
      <c r="BR116" s="771"/>
      <c r="BS116" s="771"/>
      <c r="BT116" s="771"/>
      <c r="BU116" s="771"/>
      <c r="BV116" s="771" t="s">
        <v>407</v>
      </c>
      <c r="BW116" s="771"/>
      <c r="BX116" s="771"/>
      <c r="BY116" s="771"/>
      <c r="BZ116" s="771"/>
      <c r="CA116" s="771" t="s">
        <v>407</v>
      </c>
      <c r="CB116" s="771"/>
      <c r="CC116" s="771"/>
      <c r="CD116" s="771"/>
      <c r="CE116" s="771"/>
      <c r="CF116" s="848" t="s">
        <v>407</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407</v>
      </c>
      <c r="DH116" s="784"/>
      <c r="DI116" s="784"/>
      <c r="DJ116" s="784"/>
      <c r="DK116" s="785"/>
      <c r="DL116" s="786" t="s">
        <v>407</v>
      </c>
      <c r="DM116" s="784"/>
      <c r="DN116" s="784"/>
      <c r="DO116" s="784"/>
      <c r="DP116" s="785"/>
      <c r="DQ116" s="786" t="s">
        <v>407</v>
      </c>
      <c r="DR116" s="784"/>
      <c r="DS116" s="784"/>
      <c r="DT116" s="784"/>
      <c r="DU116" s="785"/>
      <c r="DV116" s="754" t="s">
        <v>407</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2378280</v>
      </c>
      <c r="AB117" s="895"/>
      <c r="AC117" s="895"/>
      <c r="AD117" s="895"/>
      <c r="AE117" s="896"/>
      <c r="AF117" s="898">
        <v>2259450</v>
      </c>
      <c r="AG117" s="895"/>
      <c r="AH117" s="895"/>
      <c r="AI117" s="895"/>
      <c r="AJ117" s="896"/>
      <c r="AK117" s="898">
        <v>2194372</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283</v>
      </c>
      <c r="AG118" s="888"/>
      <c r="AH118" s="888"/>
      <c r="AI118" s="888"/>
      <c r="AJ118" s="889"/>
      <c r="AK118" s="890" t="s">
        <v>282</v>
      </c>
      <c r="AL118" s="888"/>
      <c r="AM118" s="888"/>
      <c r="AN118" s="888"/>
      <c r="AO118" s="889"/>
      <c r="AP118" s="891" t="s">
        <v>398</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428</v>
      </c>
      <c r="BP118" s="838"/>
      <c r="BQ118" s="857">
        <v>20493976</v>
      </c>
      <c r="BR118" s="858"/>
      <c r="BS118" s="858"/>
      <c r="BT118" s="858"/>
      <c r="BU118" s="858"/>
      <c r="BV118" s="858">
        <v>19490068</v>
      </c>
      <c r="BW118" s="858"/>
      <c r="BX118" s="858"/>
      <c r="BY118" s="858"/>
      <c r="BZ118" s="858"/>
      <c r="CA118" s="858">
        <v>18491172</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4619805</v>
      </c>
      <c r="BR119" s="800"/>
      <c r="BS119" s="800"/>
      <c r="BT119" s="800"/>
      <c r="BU119" s="800"/>
      <c r="BV119" s="800">
        <v>4661745</v>
      </c>
      <c r="BW119" s="800"/>
      <c r="BX119" s="800"/>
      <c r="BY119" s="800"/>
      <c r="BZ119" s="800"/>
      <c r="CA119" s="800">
        <v>4814503</v>
      </c>
      <c r="CB119" s="800"/>
      <c r="CC119" s="800"/>
      <c r="CD119" s="800"/>
      <c r="CE119" s="800"/>
      <c r="CF119" s="861">
        <v>74.599999999999994</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303192</v>
      </c>
      <c r="BR120" s="771"/>
      <c r="BS120" s="771"/>
      <c r="BT120" s="771"/>
      <c r="BU120" s="771"/>
      <c r="BV120" s="771">
        <v>242891</v>
      </c>
      <c r="BW120" s="771"/>
      <c r="BX120" s="771"/>
      <c r="BY120" s="771"/>
      <c r="BZ120" s="771"/>
      <c r="CA120" s="771">
        <v>192520</v>
      </c>
      <c r="CB120" s="771"/>
      <c r="CC120" s="771"/>
      <c r="CD120" s="771"/>
      <c r="CE120" s="771"/>
      <c r="CF120" s="848">
        <v>3</v>
      </c>
      <c r="CG120" s="849"/>
      <c r="CH120" s="849"/>
      <c r="CI120" s="849"/>
      <c r="CJ120" s="849"/>
      <c r="CK120" s="850" t="s">
        <v>434</v>
      </c>
      <c r="CL120" s="810"/>
      <c r="CM120" s="810"/>
      <c r="CN120" s="810"/>
      <c r="CO120" s="811"/>
      <c r="CP120" s="854" t="s">
        <v>378</v>
      </c>
      <c r="CQ120" s="855"/>
      <c r="CR120" s="855"/>
      <c r="CS120" s="855"/>
      <c r="CT120" s="855"/>
      <c r="CU120" s="855"/>
      <c r="CV120" s="855"/>
      <c r="CW120" s="855"/>
      <c r="CX120" s="855"/>
      <c r="CY120" s="855"/>
      <c r="CZ120" s="855"/>
      <c r="DA120" s="855"/>
      <c r="DB120" s="855"/>
      <c r="DC120" s="855"/>
      <c r="DD120" s="855"/>
      <c r="DE120" s="855"/>
      <c r="DF120" s="856"/>
      <c r="DG120" s="799">
        <v>1167897</v>
      </c>
      <c r="DH120" s="800"/>
      <c r="DI120" s="800"/>
      <c r="DJ120" s="800"/>
      <c r="DK120" s="800"/>
      <c r="DL120" s="800">
        <v>1081518</v>
      </c>
      <c r="DM120" s="800"/>
      <c r="DN120" s="800"/>
      <c r="DO120" s="800"/>
      <c r="DP120" s="800"/>
      <c r="DQ120" s="800">
        <v>2373186</v>
      </c>
      <c r="DR120" s="800"/>
      <c r="DS120" s="800"/>
      <c r="DT120" s="800"/>
      <c r="DU120" s="800"/>
      <c r="DV120" s="801">
        <v>36.799999999999997</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13788089</v>
      </c>
      <c r="BR121" s="858"/>
      <c r="BS121" s="858"/>
      <c r="BT121" s="858"/>
      <c r="BU121" s="858"/>
      <c r="BV121" s="858">
        <v>13264426</v>
      </c>
      <c r="BW121" s="858"/>
      <c r="BX121" s="858"/>
      <c r="BY121" s="858"/>
      <c r="BZ121" s="858"/>
      <c r="CA121" s="858">
        <v>12801258</v>
      </c>
      <c r="CB121" s="858"/>
      <c r="CC121" s="858"/>
      <c r="CD121" s="858"/>
      <c r="CE121" s="858"/>
      <c r="CF121" s="859">
        <v>198.4</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1291114</v>
      </c>
      <c r="DH121" s="771"/>
      <c r="DI121" s="771"/>
      <c r="DJ121" s="771"/>
      <c r="DK121" s="771"/>
      <c r="DL121" s="771">
        <v>1295457</v>
      </c>
      <c r="DM121" s="771"/>
      <c r="DN121" s="771"/>
      <c r="DO121" s="771"/>
      <c r="DP121" s="771"/>
      <c r="DQ121" s="771">
        <v>1265025</v>
      </c>
      <c r="DR121" s="771"/>
      <c r="DS121" s="771"/>
      <c r="DT121" s="771"/>
      <c r="DU121" s="771"/>
      <c r="DV121" s="823">
        <v>19.600000000000001</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437</v>
      </c>
      <c r="BP122" s="838"/>
      <c r="BQ122" s="839">
        <v>18711086</v>
      </c>
      <c r="BR122" s="840"/>
      <c r="BS122" s="840"/>
      <c r="BT122" s="840"/>
      <c r="BU122" s="840"/>
      <c r="BV122" s="840">
        <v>18169062</v>
      </c>
      <c r="BW122" s="840"/>
      <c r="BX122" s="840"/>
      <c r="BY122" s="840"/>
      <c r="BZ122" s="840"/>
      <c r="CA122" s="840">
        <v>17808281</v>
      </c>
      <c r="CB122" s="840"/>
      <c r="CC122" s="840"/>
      <c r="CD122" s="840"/>
      <c r="CE122" s="840"/>
      <c r="CF122" s="743"/>
      <c r="CG122" s="744"/>
      <c r="CH122" s="744"/>
      <c r="CI122" s="744"/>
      <c r="CJ122" s="841"/>
      <c r="CK122" s="851"/>
      <c r="CL122" s="812"/>
      <c r="CM122" s="812"/>
      <c r="CN122" s="812"/>
      <c r="CO122" s="813"/>
      <c r="CP122" s="828" t="s">
        <v>438</v>
      </c>
      <c r="CQ122" s="829"/>
      <c r="CR122" s="829"/>
      <c r="CS122" s="829"/>
      <c r="CT122" s="829"/>
      <c r="CU122" s="829"/>
      <c r="CV122" s="829"/>
      <c r="CW122" s="829"/>
      <c r="CX122" s="829"/>
      <c r="CY122" s="829"/>
      <c r="CZ122" s="829"/>
      <c r="DA122" s="829"/>
      <c r="DB122" s="829"/>
      <c r="DC122" s="829"/>
      <c r="DD122" s="829"/>
      <c r="DE122" s="829"/>
      <c r="DF122" s="830"/>
      <c r="DG122" s="770">
        <v>267756</v>
      </c>
      <c r="DH122" s="771"/>
      <c r="DI122" s="771"/>
      <c r="DJ122" s="771"/>
      <c r="DK122" s="771"/>
      <c r="DL122" s="771">
        <v>251152</v>
      </c>
      <c r="DM122" s="771"/>
      <c r="DN122" s="771"/>
      <c r="DO122" s="771"/>
      <c r="DP122" s="771"/>
      <c r="DQ122" s="771">
        <v>234186</v>
      </c>
      <c r="DR122" s="771"/>
      <c r="DS122" s="771"/>
      <c r="DT122" s="771"/>
      <c r="DU122" s="771"/>
      <c r="DV122" s="823">
        <v>3.6</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439</v>
      </c>
      <c r="AB123" s="784"/>
      <c r="AC123" s="784"/>
      <c r="AD123" s="784"/>
      <c r="AE123" s="785"/>
      <c r="AF123" s="786" t="s">
        <v>439</v>
      </c>
      <c r="AG123" s="784"/>
      <c r="AH123" s="784"/>
      <c r="AI123" s="784"/>
      <c r="AJ123" s="785"/>
      <c r="AK123" s="786" t="s">
        <v>439</v>
      </c>
      <c r="AL123" s="784"/>
      <c r="AM123" s="784"/>
      <c r="AN123" s="784"/>
      <c r="AO123" s="785"/>
      <c r="AP123" s="754" t="s">
        <v>439</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27.1</v>
      </c>
      <c r="BR123" s="832"/>
      <c r="BS123" s="832"/>
      <c r="BT123" s="832"/>
      <c r="BU123" s="832"/>
      <c r="BV123" s="832">
        <v>20.5</v>
      </c>
      <c r="BW123" s="832"/>
      <c r="BX123" s="832"/>
      <c r="BY123" s="832"/>
      <c r="BZ123" s="832"/>
      <c r="CA123" s="832">
        <v>10.5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v>127</v>
      </c>
      <c r="AB124" s="784"/>
      <c r="AC124" s="784"/>
      <c r="AD124" s="784"/>
      <c r="AE124" s="785"/>
      <c r="AF124" s="786">
        <v>988</v>
      </c>
      <c r="AG124" s="784"/>
      <c r="AH124" s="784"/>
      <c r="AI124" s="784"/>
      <c r="AJ124" s="785"/>
      <c r="AK124" s="786" t="s">
        <v>439</v>
      </c>
      <c r="AL124" s="784"/>
      <c r="AM124" s="784"/>
      <c r="AN124" s="784"/>
      <c r="AO124" s="785"/>
      <c r="AP124" s="754" t="s">
        <v>439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v>1605742</v>
      </c>
      <c r="DH124" s="717"/>
      <c r="DI124" s="717"/>
      <c r="DJ124" s="717"/>
      <c r="DK124" s="718"/>
      <c r="DL124" s="719">
        <v>1523501</v>
      </c>
      <c r="DM124" s="717"/>
      <c r="DN124" s="717"/>
      <c r="DO124" s="717"/>
      <c r="DP124" s="718"/>
      <c r="DQ124" s="719" t="s">
        <v>439</v>
      </c>
      <c r="DR124" s="717"/>
      <c r="DS124" s="717"/>
      <c r="DT124" s="717"/>
      <c r="DU124" s="718"/>
      <c r="DV124" s="807" t="s">
        <v>439</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439</v>
      </c>
      <c r="AB125" s="784"/>
      <c r="AC125" s="784"/>
      <c r="AD125" s="784"/>
      <c r="AE125" s="785"/>
      <c r="AF125" s="786" t="s">
        <v>439</v>
      </c>
      <c r="AG125" s="784"/>
      <c r="AH125" s="784"/>
      <c r="AI125" s="784"/>
      <c r="AJ125" s="785"/>
      <c r="AK125" s="786" t="s">
        <v>439</v>
      </c>
      <c r="AL125" s="784"/>
      <c r="AM125" s="784"/>
      <c r="AN125" s="784"/>
      <c r="AO125" s="785"/>
      <c r="AP125" s="754" t="s">
        <v>439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439</v>
      </c>
      <c r="DH125" s="800"/>
      <c r="DI125" s="800"/>
      <c r="DJ125" s="800"/>
      <c r="DK125" s="800"/>
      <c r="DL125" s="800" t="s">
        <v>439</v>
      </c>
      <c r="DM125" s="800"/>
      <c r="DN125" s="800"/>
      <c r="DO125" s="800"/>
      <c r="DP125" s="800"/>
      <c r="DQ125" s="800" t="s">
        <v>439</v>
      </c>
      <c r="DR125" s="800"/>
      <c r="DS125" s="800"/>
      <c r="DT125" s="800"/>
      <c r="DU125" s="800"/>
      <c r="DV125" s="801" t="s">
        <v>439</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439</v>
      </c>
      <c r="AB126" s="784"/>
      <c r="AC126" s="784"/>
      <c r="AD126" s="784"/>
      <c r="AE126" s="785"/>
      <c r="AF126" s="786" t="s">
        <v>439</v>
      </c>
      <c r="AG126" s="784"/>
      <c r="AH126" s="784"/>
      <c r="AI126" s="784"/>
      <c r="AJ126" s="785"/>
      <c r="AK126" s="786" t="s">
        <v>439</v>
      </c>
      <c r="AL126" s="784"/>
      <c r="AM126" s="784"/>
      <c r="AN126" s="784"/>
      <c r="AO126" s="785"/>
      <c r="AP126" s="754" t="s">
        <v>439</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439</v>
      </c>
      <c r="DH126" s="771"/>
      <c r="DI126" s="771"/>
      <c r="DJ126" s="771"/>
      <c r="DK126" s="771"/>
      <c r="DL126" s="771" t="s">
        <v>439</v>
      </c>
      <c r="DM126" s="771"/>
      <c r="DN126" s="771"/>
      <c r="DO126" s="771"/>
      <c r="DP126" s="771"/>
      <c r="DQ126" s="771" t="s">
        <v>439</v>
      </c>
      <c r="DR126" s="771"/>
      <c r="DS126" s="771"/>
      <c r="DT126" s="771"/>
      <c r="DU126" s="771"/>
      <c r="DV126" s="823" t="s">
        <v>439</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3007</v>
      </c>
      <c r="AB127" s="784"/>
      <c r="AC127" s="784"/>
      <c r="AD127" s="784"/>
      <c r="AE127" s="785"/>
      <c r="AF127" s="786">
        <v>19443</v>
      </c>
      <c r="AG127" s="784"/>
      <c r="AH127" s="784"/>
      <c r="AI127" s="784"/>
      <c r="AJ127" s="785"/>
      <c r="AK127" s="786">
        <v>22031</v>
      </c>
      <c r="AL127" s="784"/>
      <c r="AM127" s="784"/>
      <c r="AN127" s="784"/>
      <c r="AO127" s="785"/>
      <c r="AP127" s="754">
        <v>0.3</v>
      </c>
      <c r="AQ127" s="755"/>
      <c r="AR127" s="755"/>
      <c r="AS127" s="755"/>
      <c r="AT127" s="756"/>
      <c r="AU127" s="233"/>
      <c r="AV127" s="233"/>
      <c r="AW127" s="233"/>
      <c r="AX127" s="757" t="s">
        <v>450</v>
      </c>
      <c r="AY127" s="758"/>
      <c r="AZ127" s="758"/>
      <c r="BA127" s="758"/>
      <c r="BB127" s="758"/>
      <c r="BC127" s="758"/>
      <c r="BD127" s="758"/>
      <c r="BE127" s="759"/>
      <c r="BF127" s="760" t="s">
        <v>439</v>
      </c>
      <c r="BG127" s="761"/>
      <c r="BH127" s="761"/>
      <c r="BI127" s="761"/>
      <c r="BJ127" s="761"/>
      <c r="BK127" s="761"/>
      <c r="BL127" s="762"/>
      <c r="BM127" s="760">
        <v>13.74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452</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44434</v>
      </c>
      <c r="AB128" s="724"/>
      <c r="AC128" s="724"/>
      <c r="AD128" s="724"/>
      <c r="AE128" s="725"/>
      <c r="AF128" s="726">
        <v>50101</v>
      </c>
      <c r="AG128" s="724"/>
      <c r="AH128" s="724"/>
      <c r="AI128" s="724"/>
      <c r="AJ128" s="725"/>
      <c r="AK128" s="726">
        <v>50366</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456</v>
      </c>
      <c r="BG128" s="791"/>
      <c r="BH128" s="791"/>
      <c r="BI128" s="791"/>
      <c r="BJ128" s="791"/>
      <c r="BK128" s="791"/>
      <c r="BL128" s="792"/>
      <c r="BM128" s="790">
        <v>18.739999999999998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8178647</v>
      </c>
      <c r="AB129" s="784"/>
      <c r="AC129" s="784"/>
      <c r="AD129" s="784"/>
      <c r="AE129" s="785"/>
      <c r="AF129" s="786">
        <v>8034542</v>
      </c>
      <c r="AG129" s="784"/>
      <c r="AH129" s="784"/>
      <c r="AI129" s="784"/>
      <c r="AJ129" s="785"/>
      <c r="AK129" s="786">
        <v>8024826</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9.6999999999999993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1612241</v>
      </c>
      <c r="AB130" s="784"/>
      <c r="AC130" s="784"/>
      <c r="AD130" s="784"/>
      <c r="AE130" s="785"/>
      <c r="AF130" s="786">
        <v>1604155</v>
      </c>
      <c r="AG130" s="784"/>
      <c r="AH130" s="784"/>
      <c r="AI130" s="784"/>
      <c r="AJ130" s="785"/>
      <c r="AK130" s="786">
        <v>1573692</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10.5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6566406</v>
      </c>
      <c r="AB131" s="717"/>
      <c r="AC131" s="717"/>
      <c r="AD131" s="717"/>
      <c r="AE131" s="718"/>
      <c r="AF131" s="719">
        <v>6430387</v>
      </c>
      <c r="AG131" s="717"/>
      <c r="AH131" s="717"/>
      <c r="AI131" s="717"/>
      <c r="AJ131" s="718"/>
      <c r="AK131" s="719">
        <v>6451134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10.989344859999999</v>
      </c>
      <c r="AB132" s="740"/>
      <c r="AC132" s="740"/>
      <c r="AD132" s="740"/>
      <c r="AE132" s="741"/>
      <c r="AF132" s="742">
        <v>9.4114708799999995</v>
      </c>
      <c r="AG132" s="740"/>
      <c r="AH132" s="740"/>
      <c r="AI132" s="740"/>
      <c r="AJ132" s="741"/>
      <c r="AK132" s="742">
        <v>8.8405232320000007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12.2</v>
      </c>
      <c r="AB133" s="749"/>
      <c r="AC133" s="749"/>
      <c r="AD133" s="749"/>
      <c r="AE133" s="750"/>
      <c r="AF133" s="748">
        <v>10.4</v>
      </c>
      <c r="AG133" s="749"/>
      <c r="AH133" s="749"/>
      <c r="AI133" s="749"/>
      <c r="AJ133" s="750"/>
      <c r="AK133" s="748">
        <v>9.6999999999999993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1650986</v>
      </c>
      <c r="L9" s="264">
        <v>96679</v>
      </c>
      <c r="M9" s="265">
        <v>95265</v>
      </c>
      <c r="N9" s="266">
        <v>1.5</v>
      </c>
    </row>
    <row r="10" spans="1:16">
      <c r="A10" s="248"/>
      <c r="B10" s="244"/>
      <c r="C10" s="244"/>
      <c r="D10" s="244"/>
      <c r="E10" s="244"/>
      <c r="F10" s="244"/>
      <c r="G10" s="1133" t="s">
        <v>474</v>
      </c>
      <c r="H10" s="1134"/>
      <c r="I10" s="1134"/>
      <c r="J10" s="1135"/>
      <c r="K10" s="267">
        <v>149788</v>
      </c>
      <c r="L10" s="268">
        <v>8771</v>
      </c>
      <c r="M10" s="269">
        <v>8986</v>
      </c>
      <c r="N10" s="270">
        <v>-2.4</v>
      </c>
    </row>
    <row r="11" spans="1:16" ht="13.5" customHeight="1">
      <c r="A11" s="248"/>
      <c r="B11" s="244"/>
      <c r="C11" s="244"/>
      <c r="D11" s="244"/>
      <c r="E11" s="244"/>
      <c r="F11" s="244"/>
      <c r="G11" s="1133" t="s">
        <v>475</v>
      </c>
      <c r="H11" s="1134"/>
      <c r="I11" s="1134"/>
      <c r="J11" s="1135"/>
      <c r="K11" s="267">
        <v>38034</v>
      </c>
      <c r="L11" s="268">
        <v>2227</v>
      </c>
      <c r="M11" s="269">
        <v>12922</v>
      </c>
      <c r="N11" s="270">
        <v>-82.8</v>
      </c>
    </row>
    <row r="12" spans="1:16" ht="13.5" customHeight="1">
      <c r="A12" s="248"/>
      <c r="B12" s="244"/>
      <c r="C12" s="244"/>
      <c r="D12" s="244"/>
      <c r="E12" s="244"/>
      <c r="F12" s="244"/>
      <c r="G12" s="1133" t="s">
        <v>476</v>
      </c>
      <c r="H12" s="1134"/>
      <c r="I12" s="1134"/>
      <c r="J12" s="1135"/>
      <c r="K12" s="267" t="s">
        <v>477</v>
      </c>
      <c r="L12" s="268" t="s">
        <v>477</v>
      </c>
      <c r="M12" s="269">
        <v>3263</v>
      </c>
      <c r="N12" s="270" t="s">
        <v>477</v>
      </c>
    </row>
    <row r="13" spans="1:16" ht="13.5" customHeight="1">
      <c r="A13" s="248"/>
      <c r="B13" s="244"/>
      <c r="C13" s="244"/>
      <c r="D13" s="244"/>
      <c r="E13" s="244"/>
      <c r="F13" s="244"/>
      <c r="G13" s="1133" t="s">
        <v>478</v>
      </c>
      <c r="H13" s="1134"/>
      <c r="I13" s="1134"/>
      <c r="J13" s="1135"/>
      <c r="K13" s="267" t="s">
        <v>477</v>
      </c>
      <c r="L13" s="268" t="s">
        <v>477</v>
      </c>
      <c r="M13" s="269" t="s">
        <v>477</v>
      </c>
      <c r="N13" s="270" t="s">
        <v>477</v>
      </c>
    </row>
    <row r="14" spans="1:16" ht="13.5" customHeight="1">
      <c r="A14" s="248"/>
      <c r="B14" s="244"/>
      <c r="C14" s="244"/>
      <c r="D14" s="244"/>
      <c r="E14" s="244"/>
      <c r="F14" s="244"/>
      <c r="G14" s="1133" t="s">
        <v>479</v>
      </c>
      <c r="H14" s="1134"/>
      <c r="I14" s="1134"/>
      <c r="J14" s="1135"/>
      <c r="K14" s="267">
        <v>117806</v>
      </c>
      <c r="L14" s="268">
        <v>6899</v>
      </c>
      <c r="M14" s="269">
        <v>5957</v>
      </c>
      <c r="N14" s="270">
        <v>15.8</v>
      </c>
    </row>
    <row r="15" spans="1:16" ht="13.5" customHeight="1">
      <c r="A15" s="248"/>
      <c r="B15" s="244"/>
      <c r="C15" s="244"/>
      <c r="D15" s="244"/>
      <c r="E15" s="244"/>
      <c r="F15" s="244"/>
      <c r="G15" s="1133" t="s">
        <v>480</v>
      </c>
      <c r="H15" s="1134"/>
      <c r="I15" s="1134"/>
      <c r="J15" s="1135"/>
      <c r="K15" s="267">
        <v>4431</v>
      </c>
      <c r="L15" s="268">
        <v>259</v>
      </c>
      <c r="M15" s="269">
        <v>1769</v>
      </c>
      <c r="N15" s="270">
        <v>-85.4</v>
      </c>
    </row>
    <row r="16" spans="1:16">
      <c r="A16" s="248"/>
      <c r="B16" s="244"/>
      <c r="C16" s="244"/>
      <c r="D16" s="244"/>
      <c r="E16" s="244"/>
      <c r="F16" s="244"/>
      <c r="G16" s="1136" t="s">
        <v>481</v>
      </c>
      <c r="H16" s="1137"/>
      <c r="I16" s="1137"/>
      <c r="J16" s="1138"/>
      <c r="K16" s="268">
        <v>-189239</v>
      </c>
      <c r="L16" s="268">
        <v>-11082</v>
      </c>
      <c r="M16" s="269">
        <v>-10897</v>
      </c>
      <c r="N16" s="270">
        <v>1.7</v>
      </c>
    </row>
    <row r="17" spans="1:16">
      <c r="A17" s="248"/>
      <c r="B17" s="244"/>
      <c r="C17" s="244"/>
      <c r="D17" s="244"/>
      <c r="E17" s="244"/>
      <c r="F17" s="244"/>
      <c r="G17" s="1136" t="s">
        <v>166</v>
      </c>
      <c r="H17" s="1137"/>
      <c r="I17" s="1137"/>
      <c r="J17" s="1138"/>
      <c r="K17" s="268">
        <v>1771806</v>
      </c>
      <c r="L17" s="268">
        <v>103754</v>
      </c>
      <c r="M17" s="269">
        <v>117266</v>
      </c>
      <c r="N17" s="270">
        <v>-11.5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10.54</v>
      </c>
      <c r="L21" s="281">
        <v>10.71</v>
      </c>
      <c r="M21" s="282">
        <v>-0.17</v>
      </c>
      <c r="N21" s="249"/>
      <c r="O21" s="283"/>
      <c r="P21" s="279"/>
    </row>
    <row r="22" spans="1:16" s="284" customFormat="1">
      <c r="A22" s="279"/>
      <c r="B22" s="249"/>
      <c r="C22" s="249"/>
      <c r="D22" s="249"/>
      <c r="E22" s="249"/>
      <c r="F22" s="249"/>
      <c r="G22" s="1130" t="s">
        <v>487</v>
      </c>
      <c r="H22" s="1131"/>
      <c r="I22" s="1131"/>
      <c r="J22" s="1132"/>
      <c r="K22" s="285">
        <v>98.4</v>
      </c>
      <c r="L22" s="286">
        <v>95.7</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491</v>
      </c>
      <c r="H32" s="1122"/>
      <c r="I32" s="1122"/>
      <c r="J32" s="1123"/>
      <c r="K32" s="294">
        <v>1713110</v>
      </c>
      <c r="L32" s="294">
        <v>100317</v>
      </c>
      <c r="M32" s="295">
        <v>77031</v>
      </c>
      <c r="N32" s="296">
        <v>30.2</v>
      </c>
    </row>
    <row r="33" spans="1:16" ht="13.5" customHeight="1">
      <c r="A33" s="248"/>
      <c r="B33" s="244"/>
      <c r="C33" s="244"/>
      <c r="D33" s="244"/>
      <c r="E33" s="244"/>
      <c r="F33" s="244"/>
      <c r="G33" s="1121" t="s">
        <v>492</v>
      </c>
      <c r="H33" s="1122"/>
      <c r="I33" s="1122"/>
      <c r="J33" s="1123"/>
      <c r="K33" s="294" t="s">
        <v>477</v>
      </c>
      <c r="L33" s="294" t="s">
        <v>477</v>
      </c>
      <c r="M33" s="295" t="s">
        <v>477</v>
      </c>
      <c r="N33" s="296" t="s">
        <v>477</v>
      </c>
    </row>
    <row r="34" spans="1:16" ht="27" customHeight="1">
      <c r="A34" s="248"/>
      <c r="B34" s="244"/>
      <c r="C34" s="244"/>
      <c r="D34" s="244"/>
      <c r="E34" s="244"/>
      <c r="F34" s="244"/>
      <c r="G34" s="1121" t="s">
        <v>493</v>
      </c>
      <c r="H34" s="1122"/>
      <c r="I34" s="1122"/>
      <c r="J34" s="1123"/>
      <c r="K34" s="294" t="s">
        <v>477</v>
      </c>
      <c r="L34" s="294" t="s">
        <v>477</v>
      </c>
      <c r="M34" s="295" t="s">
        <v>477</v>
      </c>
      <c r="N34" s="296" t="s">
        <v>477</v>
      </c>
    </row>
    <row r="35" spans="1:16" ht="27" customHeight="1">
      <c r="A35" s="248"/>
      <c r="B35" s="244"/>
      <c r="C35" s="244"/>
      <c r="D35" s="244"/>
      <c r="E35" s="244"/>
      <c r="F35" s="244"/>
      <c r="G35" s="1121" t="s">
        <v>494</v>
      </c>
      <c r="H35" s="1122"/>
      <c r="I35" s="1122"/>
      <c r="J35" s="1123"/>
      <c r="K35" s="294">
        <v>349170</v>
      </c>
      <c r="L35" s="294">
        <v>20447</v>
      </c>
      <c r="M35" s="295">
        <v>20812</v>
      </c>
      <c r="N35" s="296">
        <v>-1.8</v>
      </c>
    </row>
    <row r="36" spans="1:16" ht="27" customHeight="1">
      <c r="A36" s="248"/>
      <c r="B36" s="244"/>
      <c r="C36" s="244"/>
      <c r="D36" s="244"/>
      <c r="E36" s="244"/>
      <c r="F36" s="244"/>
      <c r="G36" s="1121" t="s">
        <v>495</v>
      </c>
      <c r="H36" s="1122"/>
      <c r="I36" s="1122"/>
      <c r="J36" s="1123"/>
      <c r="K36" s="294">
        <v>110061</v>
      </c>
      <c r="L36" s="294">
        <v>6445</v>
      </c>
      <c r="M36" s="295">
        <v>3303</v>
      </c>
      <c r="N36" s="296">
        <v>95.1</v>
      </c>
    </row>
    <row r="37" spans="1:16" ht="13.5" customHeight="1">
      <c r="A37" s="248"/>
      <c r="B37" s="244"/>
      <c r="C37" s="244"/>
      <c r="D37" s="244"/>
      <c r="E37" s="244"/>
      <c r="F37" s="244"/>
      <c r="G37" s="1121" t="s">
        <v>496</v>
      </c>
      <c r="H37" s="1122"/>
      <c r="I37" s="1122"/>
      <c r="J37" s="1123"/>
      <c r="K37" s="294">
        <v>22031</v>
      </c>
      <c r="L37" s="294">
        <v>1290</v>
      </c>
      <c r="M37" s="295">
        <v>1276</v>
      </c>
      <c r="N37" s="296">
        <v>1.1000000000000001</v>
      </c>
    </row>
    <row r="38" spans="1:16" ht="27" customHeight="1">
      <c r="A38" s="248"/>
      <c r="B38" s="244"/>
      <c r="C38" s="244"/>
      <c r="D38" s="244"/>
      <c r="E38" s="244"/>
      <c r="F38" s="244"/>
      <c r="G38" s="1124" t="s">
        <v>497</v>
      </c>
      <c r="H38" s="1125"/>
      <c r="I38" s="1125"/>
      <c r="J38" s="1126"/>
      <c r="K38" s="297" t="s">
        <v>477</v>
      </c>
      <c r="L38" s="297" t="s">
        <v>477</v>
      </c>
      <c r="M38" s="298">
        <v>4</v>
      </c>
      <c r="N38" s="299" t="s">
        <v>477</v>
      </c>
      <c r="O38" s="293"/>
    </row>
    <row r="39" spans="1:16">
      <c r="A39" s="248"/>
      <c r="B39" s="244"/>
      <c r="C39" s="244"/>
      <c r="D39" s="244"/>
      <c r="E39" s="244"/>
      <c r="F39" s="244"/>
      <c r="G39" s="1124" t="s">
        <v>498</v>
      </c>
      <c r="H39" s="1125"/>
      <c r="I39" s="1125"/>
      <c r="J39" s="1126"/>
      <c r="K39" s="300">
        <v>-50366</v>
      </c>
      <c r="L39" s="300">
        <v>-2949</v>
      </c>
      <c r="M39" s="301">
        <v>-3022</v>
      </c>
      <c r="N39" s="302">
        <v>-2.4</v>
      </c>
      <c r="O39" s="293"/>
    </row>
    <row r="40" spans="1:16" ht="27" customHeight="1">
      <c r="A40" s="248"/>
      <c r="B40" s="244"/>
      <c r="C40" s="244"/>
      <c r="D40" s="244"/>
      <c r="E40" s="244"/>
      <c r="F40" s="244"/>
      <c r="G40" s="1121" t="s">
        <v>499</v>
      </c>
      <c r="H40" s="1122"/>
      <c r="I40" s="1122"/>
      <c r="J40" s="1123"/>
      <c r="K40" s="300">
        <v>-1573692</v>
      </c>
      <c r="L40" s="300">
        <v>-92153</v>
      </c>
      <c r="M40" s="301">
        <v>-68778</v>
      </c>
      <c r="N40" s="302">
        <v>34</v>
      </c>
      <c r="O40" s="293"/>
    </row>
    <row r="41" spans="1:16">
      <c r="A41" s="248"/>
      <c r="B41" s="244"/>
      <c r="C41" s="244"/>
      <c r="D41" s="244"/>
      <c r="E41" s="244"/>
      <c r="F41" s="244"/>
      <c r="G41" s="1127" t="s">
        <v>277</v>
      </c>
      <c r="H41" s="1128"/>
      <c r="I41" s="1128"/>
      <c r="J41" s="1129"/>
      <c r="K41" s="294">
        <v>570314</v>
      </c>
      <c r="L41" s="300">
        <v>33397</v>
      </c>
      <c r="M41" s="301">
        <v>30628</v>
      </c>
      <c r="N41" s="302">
        <v>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468</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1568079</v>
      </c>
      <c r="J51" s="320">
        <v>88328</v>
      </c>
      <c r="K51" s="321">
        <v>-32.200000000000003</v>
      </c>
      <c r="L51" s="322">
        <v>90833</v>
      </c>
      <c r="M51" s="323">
        <v>-14.5</v>
      </c>
      <c r="N51" s="324">
        <v>-17.7</v>
      </c>
    </row>
    <row r="52" spans="1:14">
      <c r="A52" s="248"/>
      <c r="B52" s="244"/>
      <c r="C52" s="244"/>
      <c r="D52" s="244"/>
      <c r="E52" s="244"/>
      <c r="F52" s="244"/>
      <c r="G52" s="325"/>
      <c r="H52" s="326" t="s">
        <v>510</v>
      </c>
      <c r="I52" s="327">
        <v>924414</v>
      </c>
      <c r="J52" s="328">
        <v>52071</v>
      </c>
      <c r="K52" s="329">
        <v>43.6</v>
      </c>
      <c r="L52" s="330">
        <v>47037</v>
      </c>
      <c r="M52" s="331">
        <v>-7.9</v>
      </c>
      <c r="N52" s="332">
        <v>51.5</v>
      </c>
    </row>
    <row r="53" spans="1:14">
      <c r="A53" s="248"/>
      <c r="B53" s="244"/>
      <c r="C53" s="244"/>
      <c r="D53" s="244"/>
      <c r="E53" s="244"/>
      <c r="F53" s="244"/>
      <c r="G53" s="310" t="s">
        <v>511</v>
      </c>
      <c r="H53" s="311"/>
      <c r="I53" s="319">
        <v>1362268</v>
      </c>
      <c r="J53" s="320">
        <v>76670</v>
      </c>
      <c r="K53" s="321">
        <v>-13.2</v>
      </c>
      <c r="L53" s="322">
        <v>79181</v>
      </c>
      <c r="M53" s="323">
        <v>-12.8</v>
      </c>
      <c r="N53" s="324">
        <v>-0.4</v>
      </c>
    </row>
    <row r="54" spans="1:14">
      <c r="A54" s="248"/>
      <c r="B54" s="244"/>
      <c r="C54" s="244"/>
      <c r="D54" s="244"/>
      <c r="E54" s="244"/>
      <c r="F54" s="244"/>
      <c r="G54" s="325"/>
      <c r="H54" s="326" t="s">
        <v>510</v>
      </c>
      <c r="I54" s="327">
        <v>699400</v>
      </c>
      <c r="J54" s="328">
        <v>39363</v>
      </c>
      <c r="K54" s="329">
        <v>-24.4</v>
      </c>
      <c r="L54" s="330">
        <v>40448</v>
      </c>
      <c r="M54" s="331">
        <v>-14</v>
      </c>
      <c r="N54" s="332">
        <v>-10.4</v>
      </c>
    </row>
    <row r="55" spans="1:14">
      <c r="A55" s="248"/>
      <c r="B55" s="244"/>
      <c r="C55" s="244"/>
      <c r="D55" s="244"/>
      <c r="E55" s="244"/>
      <c r="F55" s="244"/>
      <c r="G55" s="310" t="s">
        <v>512</v>
      </c>
      <c r="H55" s="311"/>
      <c r="I55" s="319">
        <v>2008419</v>
      </c>
      <c r="J55" s="320">
        <v>113888</v>
      </c>
      <c r="K55" s="321">
        <v>48.5</v>
      </c>
      <c r="L55" s="322">
        <v>118124</v>
      </c>
      <c r="M55" s="323">
        <v>49.2</v>
      </c>
      <c r="N55" s="324">
        <v>-0.7</v>
      </c>
    </row>
    <row r="56" spans="1:14">
      <c r="A56" s="248"/>
      <c r="B56" s="244"/>
      <c r="C56" s="244"/>
      <c r="D56" s="244"/>
      <c r="E56" s="244"/>
      <c r="F56" s="244"/>
      <c r="G56" s="325"/>
      <c r="H56" s="326" t="s">
        <v>510</v>
      </c>
      <c r="I56" s="327">
        <v>1307174</v>
      </c>
      <c r="J56" s="328">
        <v>74124</v>
      </c>
      <c r="K56" s="329">
        <v>88.3</v>
      </c>
      <c r="L56" s="330">
        <v>54614</v>
      </c>
      <c r="M56" s="331">
        <v>35</v>
      </c>
      <c r="N56" s="332">
        <v>53.3</v>
      </c>
    </row>
    <row r="57" spans="1:14">
      <c r="A57" s="248"/>
      <c r="B57" s="244"/>
      <c r="C57" s="244"/>
      <c r="D57" s="244"/>
      <c r="E57" s="244"/>
      <c r="F57" s="244"/>
      <c r="G57" s="310" t="s">
        <v>513</v>
      </c>
      <c r="H57" s="311"/>
      <c r="I57" s="319">
        <v>1714378</v>
      </c>
      <c r="J57" s="320">
        <v>98829</v>
      </c>
      <c r="K57" s="321">
        <v>-13.2</v>
      </c>
      <c r="L57" s="322">
        <v>101693</v>
      </c>
      <c r="M57" s="323">
        <v>-13.9</v>
      </c>
      <c r="N57" s="324">
        <v>0.7</v>
      </c>
    </row>
    <row r="58" spans="1:14">
      <c r="A58" s="248"/>
      <c r="B58" s="244"/>
      <c r="C58" s="244"/>
      <c r="D58" s="244"/>
      <c r="E58" s="244"/>
      <c r="F58" s="244"/>
      <c r="G58" s="325"/>
      <c r="H58" s="326" t="s">
        <v>510</v>
      </c>
      <c r="I58" s="327">
        <v>932291</v>
      </c>
      <c r="J58" s="328">
        <v>53744</v>
      </c>
      <c r="K58" s="329">
        <v>-27.5</v>
      </c>
      <c r="L58" s="330">
        <v>51066</v>
      </c>
      <c r="M58" s="331">
        <v>-6.5</v>
      </c>
      <c r="N58" s="332">
        <v>-21</v>
      </c>
    </row>
    <row r="59" spans="1:14">
      <c r="A59" s="248"/>
      <c r="B59" s="244"/>
      <c r="C59" s="244"/>
      <c r="D59" s="244"/>
      <c r="E59" s="244"/>
      <c r="F59" s="244"/>
      <c r="G59" s="310" t="s">
        <v>514</v>
      </c>
      <c r="H59" s="311"/>
      <c r="I59" s="319">
        <v>1747732</v>
      </c>
      <c r="J59" s="320">
        <v>102344</v>
      </c>
      <c r="K59" s="321">
        <v>3.6</v>
      </c>
      <c r="L59" s="322">
        <v>96635</v>
      </c>
      <c r="M59" s="323">
        <v>-5</v>
      </c>
      <c r="N59" s="324">
        <v>8.6</v>
      </c>
    </row>
    <row r="60" spans="1:14">
      <c r="A60" s="248"/>
      <c r="B60" s="244"/>
      <c r="C60" s="244"/>
      <c r="D60" s="244"/>
      <c r="E60" s="244"/>
      <c r="F60" s="244"/>
      <c r="G60" s="325"/>
      <c r="H60" s="326" t="s">
        <v>510</v>
      </c>
      <c r="I60" s="333">
        <v>967016</v>
      </c>
      <c r="J60" s="328">
        <v>56627</v>
      </c>
      <c r="K60" s="329">
        <v>5.4</v>
      </c>
      <c r="L60" s="330">
        <v>44408</v>
      </c>
      <c r="M60" s="331">
        <v>-13</v>
      </c>
      <c r="N60" s="332">
        <v>18.399999999999999</v>
      </c>
    </row>
    <row r="61" spans="1:14">
      <c r="A61" s="248"/>
      <c r="B61" s="244"/>
      <c r="C61" s="244"/>
      <c r="D61" s="244"/>
      <c r="E61" s="244"/>
      <c r="F61" s="244"/>
      <c r="G61" s="310" t="s">
        <v>515</v>
      </c>
      <c r="H61" s="334"/>
      <c r="I61" s="335">
        <v>1680175</v>
      </c>
      <c r="J61" s="336">
        <v>96012</v>
      </c>
      <c r="K61" s="337">
        <v>-1.3</v>
      </c>
      <c r="L61" s="338">
        <v>97293</v>
      </c>
      <c r="M61" s="339">
        <v>0.6</v>
      </c>
      <c r="N61" s="324">
        <v>-1.9</v>
      </c>
    </row>
    <row r="62" spans="1:14">
      <c r="A62" s="248"/>
      <c r="B62" s="244"/>
      <c r="C62" s="244"/>
      <c r="D62" s="244"/>
      <c r="E62" s="244"/>
      <c r="F62" s="244"/>
      <c r="G62" s="325"/>
      <c r="H62" s="326" t="s">
        <v>510</v>
      </c>
      <c r="I62" s="327">
        <v>966059</v>
      </c>
      <c r="J62" s="328">
        <v>55186</v>
      </c>
      <c r="K62" s="329">
        <v>17.100000000000001</v>
      </c>
      <c r="L62" s="330">
        <v>47515</v>
      </c>
      <c r="M62" s="331">
        <v>-1.3</v>
      </c>
      <c r="N62" s="332">
        <v>18.399999999999999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9" zoomScaleNormal="6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35.56</v>
      </c>
      <c r="G47" s="12">
        <v>42.98</v>
      </c>
      <c r="H47" s="12">
        <v>44.07</v>
      </c>
      <c r="I47" s="12">
        <v>44.4</v>
      </c>
      <c r="J47" s="13">
        <v>46.89</v>
      </c>
    </row>
    <row r="48" spans="2:10" ht="57.75" customHeight="1">
      <c r="B48" s="14"/>
      <c r="C48" s="1141" t="s">
        <v>4</v>
      </c>
      <c r="D48" s="1141"/>
      <c r="E48" s="1142"/>
      <c r="F48" s="15">
        <v>4.55</v>
      </c>
      <c r="G48" s="16">
        <v>4.26</v>
      </c>
      <c r="H48" s="16">
        <v>4.8499999999999996</v>
      </c>
      <c r="I48" s="16">
        <v>4.62</v>
      </c>
      <c r="J48" s="17">
        <v>4.01</v>
      </c>
    </row>
    <row r="49" spans="2:10" ht="57.75" customHeight="1" thickBot="1">
      <c r="B49" s="18"/>
      <c r="C49" s="1143" t="s">
        <v>5</v>
      </c>
      <c r="D49" s="1143"/>
      <c r="E49" s="1144"/>
      <c r="F49" s="19">
        <v>6.1</v>
      </c>
      <c r="G49" s="20">
        <v>3.53</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zaim</cp:lastModifiedBy>
  <cp:lastPrinted>2017-03-06T00:59:50Z</cp:lastPrinted>
  <dcterms:created xsi:type="dcterms:W3CDTF">2017-02-15T21:44:15Z</dcterms:created>
  <dcterms:modified xsi:type="dcterms:W3CDTF">2017-05-12T01:23:30Z</dcterms:modified>
</cp:coreProperties>
</file>