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1\世羅町\財政課\●地方財政状況調査（H16～）\R 01決算統計・公共施設\県等通知\【020817】【911(金)〆】平成30年度財政状況資料集（追加分）の作成及び提出について（依頼）\県提出\"/>
    </mc:Choice>
  </mc:AlternateContent>
  <bookViews>
    <workbookView xWindow="20370" yWindow="-120" windowWidth="19440" windowHeight="15000" tabRatio="8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U34" i="10"/>
  <c r="U35" i="10" s="1"/>
  <c r="C34" i="10"/>
  <c r="U36" i="10" l="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CO34" i="10"/>
</calcChain>
</file>

<file path=xl/sharedStrings.xml><?xml version="1.0" encoding="utf-8"?>
<sst xmlns="http://schemas.openxmlformats.org/spreadsheetml/2006/main" count="1125" uniqueCount="623">
  <si>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</si>
  <si>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</si>
  <si>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</si>
  <si>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</si>
  <si>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</si>
  <si>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</si>
  <si>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</si>
  <si>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</si>
  <si>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</si>
  <si>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</si>
  <si>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</si>
  <si>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</si>
  <si>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</si>
  <si>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</si>
  <si>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</si>
  <si>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</si>
  <si>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</si>
  <si>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</si>
  <si>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</si>
  <si>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</si>
  <si>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</si>
  <si>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</si>
  <si>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</si>
  <si>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</si>
  <si>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</si>
  <si>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</si>
  <si>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</si>
  <si>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</si>
  <si>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</si>
  <si>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</si>
  <si>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</si>
  <si>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</si>
  <si>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</si>
  <si>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</si>
  <si>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</si>
  <si>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</si>
  <si>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</si>
  <si>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</si>
  <si>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</si>
  <si>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</si>
  <si>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</si>
  <si>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</si>
  <si>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</si>
  <si>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</si>
  <si>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</si>
  <si>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</si>
  <si>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</si>
  <si>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</si>
  <si>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</si>
  <si>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</si>
  <si>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</si>
  <si>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</si>
  <si>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</si>
  <si>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</si>
  <si>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</si>
  <si>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</si>
  <si>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</si>
  <si>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</si>
  <si>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</si>
  <si>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</si>
  <si>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</si>
  <si>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</si>
  <si>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</si>
  <si>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</si>
  <si>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</si>
  <si>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</si>
  <si>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</si>
  <si>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</si>
  <si>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</si>
  <si>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</si>
  <si>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</si>
  <si>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</si>
  <si>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</si>
  <si>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</si>
  <si>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</si>
  <si>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</si>
  <si>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</si>
  <si>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</si>
  <si>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</si>
  <si>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</si>
  <si>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</si>
  <si>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</si>
  <si>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</si>
  <si>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</si>
  <si>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</si>
  <si>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</si>
  <si>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</si>
  <si>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</si>
  <si>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</si>
  <si>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</si>
  <si>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</si>
  <si>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</si>
  <si>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</si>
  <si>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</si>
  <si>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</si>
  <si>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</si>
  <si>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</si>
  <si>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</si>
  <si>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</si>
  <si>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</si>
  <si>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</si>
  <si>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</si>
  <si>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</si>
  <si>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</si>
  <si>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</si>
  <si>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</si>
  <si>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</si>
  <si>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</si>
  <si>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</si>
  <si>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</si>
  <si>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</si>
  <si>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</si>
  <si>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</si>
  <si>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</si>
  <si>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</si>
  <si>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</si>
  <si>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</si>
  <si>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</si>
  <si>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</si>
  <si>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</si>
  <si>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</si>
  <si>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</si>
  <si>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</si>
  <si>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</si>
  <si>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</si>
  <si>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</si>
  <si>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</si>
  <si>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</si>
  <si>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</si>
  <si>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</si>
  <si>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</si>
  <si>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</si>
  <si>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</si>
  <si>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</si>
  <si>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</si>
  <si>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</si>
  <si>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</si>
  <si>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</si>
  <si>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</si>
  <si>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</si>
  <si>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</si>
  <si>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</si>
  <si>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</si>
  <si>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</si>
  <si>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</si>
  <si>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</si>
  <si>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</si>
  <si>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</si>
  <si>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</si>
  <si>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</si>
  <si>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</si>
  <si>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</si>
  <si>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</si>
  <si>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</si>
  <si>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</si>
  <si>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</si>
  <si>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</si>
  <si>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</si>
  <si>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</si>
  <si>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</si>
  <si>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</si>
  <si>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</si>
  <si>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</si>
  <si>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</si>
  <si>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</si>
  <si>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</si>
  <si>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</si>
  <si>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</si>
  <si>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</si>
  <si>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</si>
  <si>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</si>
  <si>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</si>
  <si>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</si>
  <si>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</si>
  <si>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</si>
  <si>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</si>
  <si>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</si>
  <si>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</si>
  <si>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</si>
  <si>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</si>
  <si>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</si>
  <si>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</si>
  <si>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</si>
  <si>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</si>
  <si>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</si>
  <si>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</si>
  <si>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</si>
  <si>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</si>
  <si>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</si>
  <si>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</si>
  <si>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</si>
  <si>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</si>
  <si>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</si>
  <si>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</si>
  <si>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</si>
  <si>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</si>
  <si>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</si>
  <si>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</si>
  <si>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</si>
  <si>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</si>
  <si>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</si>
  <si>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</si>
  <si>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</si>
  <si>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</si>
  <si>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</si>
  <si>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</si>
  <si>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</si>
  <si>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</si>
  <si>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</si>
  <si>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</si>
  <si>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</si>
  <si>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</si>
  <si>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</si>
  <si>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</si>
  <si>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</si>
  <si>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広島県世羅町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</si>
  <si>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</si>
  <si>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</si>
  <si>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</si>
  <si>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</si>
  <si>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</si>
  <si>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</si>
  <si>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</si>
  <si>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</si>
  <si>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</si>
  <si>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</si>
  <si>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</si>
  <si>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</si>
  <si>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</si>
  <si>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</si>
  <si>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</si>
  <si>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</si>
  <si>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</si>
  <si>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</si>
  <si>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</si>
  <si>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</si>
  <si>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</si>
  <si>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</si>
  <si>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</si>
  <si>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</si>
  <si>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</si>
  <si>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</si>
  <si>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</si>
  <si>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</si>
  <si>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</si>
  <si>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</si>
  <si>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</si>
  <si>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</si>
  <si>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</si>
  <si>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</si>
  <si>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</si>
  <si>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</si>
  <si>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</si>
  <si>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</si>
  <si>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</si>
  <si>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</si>
  <si>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</si>
  <si>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</si>
  <si>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</si>
  <si>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</si>
  <si>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</si>
  <si>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</si>
  <si>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</si>
  <si>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</si>
  <si>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</si>
  <si>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</si>
  <si>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</si>
  <si>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</si>
  <si>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</si>
  <si>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</si>
  <si>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</si>
  <si>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</si>
  <si>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</si>
  <si>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</si>
  <si>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</si>
  <si>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</si>
  <si>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</si>
  <si>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</si>
  <si>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</si>
  <si>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</si>
  <si>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</si>
  <si>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</si>
  <si>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</si>
  <si>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</si>
  <si>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</si>
  <si>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</si>
  <si>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</si>
  <si>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</si>
  <si>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</si>
  <si>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</si>
  <si>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</si>
  <si>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</si>
  <si>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</si>
  <si>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</si>
  <si>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</si>
  <si>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</si>
  <si>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</si>
  <si>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</si>
  <si>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</si>
  <si>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</si>
  <si>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</si>
  <si>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</si>
  <si>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</si>
  <si>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</si>
  <si>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</si>
  <si>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</si>
  <si>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</si>
  <si>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</si>
  <si>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</si>
  <si>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</si>
  <si>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</si>
  <si>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</si>
  <si>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</si>
  <si>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</si>
  <si>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</si>
  <si>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</si>
  <si>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</si>
  <si>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</si>
  <si>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</si>
  <si>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</si>
  <si>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</si>
  <si>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</si>
  <si>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</si>
  <si>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</si>
  <si>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</si>
  <si>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</si>
  <si>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</si>
  <si>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</si>
  <si>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</si>
  <si>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</si>
  <si>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</si>
  <si>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</si>
  <si>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</si>
  <si>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</si>
  <si>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</si>
  <si>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</si>
  <si>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</si>
  <si>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</si>
  <si>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</si>
  <si>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</si>
  <si>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</si>
  <si>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</si>
  <si>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</si>
  <si>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</si>
  <si>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</si>
  <si>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</si>
  <si>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</si>
  <si>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</si>
  <si>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</si>
  <si>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</si>
  <si>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</si>
  <si>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</si>
  <si>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</si>
  <si>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</si>
  <si>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</si>
  <si>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</si>
  <si>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</si>
  <si>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</si>
  <si>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</si>
  <si>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</si>
  <si>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</si>
  <si>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</si>
  <si>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</si>
  <si>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</si>
  <si>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</si>
  <si>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広島県世羅町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</si>
  <si>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</si>
  <si>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</si>
  <si>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</si>
  <si>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</si>
  <si>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</si>
  <si>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</si>
  <si>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</si>
  <si>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</si>
  <si>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</si>
  <si>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</si>
  <si>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</si>
  <si>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</si>
  <si>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</si>
  <si>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</si>
  <si>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</si>
  <si>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</si>
  <si>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</si>
  <si>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</si>
  <si>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</si>
  <si>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</si>
  <si>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</si>
  <si>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</si>
  <si>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</si>
  <si>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</si>
  <si>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</si>
  <si>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</si>
  <si>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</si>
  <si>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</si>
  <si>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</si>
  <si>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</si>
  <si>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</si>
  <si>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</si>
  <si>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</si>
  <si>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</si>
  <si>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</si>
  <si>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</si>
  <si>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</si>
  <si>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</si>
  <si>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</si>
  <si>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</si>
  <si>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</si>
  <si>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</si>
  <si>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</si>
  <si>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</si>
  <si>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</si>
  <si>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</si>
  <si>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</si>
  <si>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</si>
  <si>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</si>
  <si>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</si>
  <si>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</si>
  <si>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</si>
  <si>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</si>
  <si>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</si>
  <si>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</si>
  <si>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</si>
  <si>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</si>
  <si>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</si>
  <si>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</si>
  <si>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</si>
  <si>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</si>
  <si>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</si>
  <si>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</si>
  <si>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</si>
  <si>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</si>
  <si>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</si>
  <si>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</si>
  <si>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</si>
  <si>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</si>
  <si>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</si>
  <si>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</si>
  <si>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</si>
  <si>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</si>
  <si>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</si>
  <si>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</si>
  <si>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</si>
  <si>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</si>
  <si>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</si>
  <si>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</si>
  <si>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</si>
  <si>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</si>
  <si>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</si>
  <si>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</si>
  <si>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</si>
  <si>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</si>
  <si>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</si>
  <si>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</si>
  <si>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</si>
  <si>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</si>
  <si>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</si>
  <si>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</si>
  <si>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</si>
  <si>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</si>
  <si>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</si>
  <si>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</si>
  <si>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</si>
  <si>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</si>
  <si>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</si>
  <si>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</si>
  <si>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</si>
  <si>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</si>
  <si>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</si>
  <si>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</si>
  <si>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</si>
  <si>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</si>
  <si>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</si>
  <si>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</si>
  <si>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</si>
  <si>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</si>
  <si>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</si>
  <si>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</si>
  <si>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</si>
  <si>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</si>
  <si>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</si>
  <si>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</si>
  <si>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</si>
  <si>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</si>
  <si>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</si>
  <si>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</si>
  <si>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</si>
  <si>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</si>
  <si>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</si>
  <si>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</si>
  <si>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</si>
  <si>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</si>
  <si>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</si>
  <si>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</si>
  <si>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</si>
  <si>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</si>
  <si>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</si>
  <si>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</si>
  <si>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</si>
  <si>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</si>
  <si>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</si>
  <si>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</si>
  <si>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</si>
  <si>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</si>
  <si>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</si>
  <si>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</si>
  <si>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</si>
  <si>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</si>
  <si>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</si>
  <si>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</si>
  <si>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</si>
  <si>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</si>
  <si>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</si>
  <si>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</si>
  <si>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</si>
  <si>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</si>
  <si>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</si>
  <si>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</si>
  <si>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</si>
  <si>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</si>
  <si>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</si>
  <si>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</si>
  <si>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</si>
  <si>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</si>
  <si>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</si>
  <si>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</si>
  <si>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</si>
  <si>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</si>
  <si>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</si>
  <si>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</si>
  <si>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</si>
  <si>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</si>
  <si>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</si>
  <si>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</si>
  <si>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</si>
  <si>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</si>
  <si>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</si>
  <si>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</si>
  <si>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</si>
  <si>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</si>
  <si>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</si>
  <si>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</si>
  <si>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</si>
  <si>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</si>
  <si>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</si>
  <si>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</si>
  <si>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</si>
  <si>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</si>
  <si>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</si>
  <si>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</si>
  <si>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</si>
  <si>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</si>
  <si>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</si>
  <si>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</si>
  <si>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</si>
  <si>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</si>
  <si>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</si>
  <si>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</si>
  <si>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</si>
  <si>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</si>
  <si>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</si>
  <si>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</si>
  <si>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</si>
  <si>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</si>
  <si>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</si>
  <si>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</si>
  <si>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3.28</t>
  </si>
  <si>
    <t>▲ 0.66</t>
  </si>
  <si>
    <t>▲ 7.92</t>
  </si>
  <si>
    <t>▲ 6.18</t>
  </si>
  <si>
    <t>▲ 11.46</t>
  </si>
  <si>
    <t>上水道事業会計</t>
  </si>
  <si>
    <t>一般会計</t>
  </si>
  <si>
    <t>公共下水道事業会計</t>
  </si>
  <si>
    <t>介護保険事業特別会計</t>
  </si>
  <si>
    <t>国民健康保険事業特別会計</t>
  </si>
  <si>
    <t>後期高齢者医療制度特別会計</t>
  </si>
  <si>
    <t>農業集落排水事業特別会計</t>
  </si>
  <si>
    <t>介護サービス事業特別会計</t>
  </si>
  <si>
    <t>▲ 0.00</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</si>
  <si>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</si>
  <si>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</si>
  <si>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</si>
  <si>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</si>
  <si>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</si>
  <si>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</si>
  <si>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</si>
  <si>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</si>
  <si>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</si>
  <si>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</si>
  <si>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</si>
  <si>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</si>
  <si>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2"/>
  </si>
  <si>
    <t>中小企業融資運営基金</t>
    <rPh sb="0" eb="2">
      <t>チュウショウ</t>
    </rPh>
    <rPh sb="2" eb="4">
      <t>キギョウ</t>
    </rPh>
    <rPh sb="4" eb="6">
      <t>ユウシ</t>
    </rPh>
    <rPh sb="6" eb="8">
      <t>ウンエイ</t>
    </rPh>
    <rPh sb="8" eb="10">
      <t>キキン</t>
    </rPh>
    <phoneticPr fontId="2"/>
  </si>
  <si>
    <t>応援寄附基金</t>
    <rPh sb="0" eb="2">
      <t>オウエン</t>
    </rPh>
    <rPh sb="2" eb="4">
      <t>キフ</t>
    </rPh>
    <rPh sb="4" eb="6">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</si>
  <si>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</si>
  <si>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</si>
  <si>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</si>
  <si>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</si>
  <si>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</si>
  <si>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</si>
  <si>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</si>
  <si>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世羅中央病院企業団（病院事業会計）</t>
    <rPh sb="0" eb="2">
      <t>セラ</t>
    </rPh>
    <rPh sb="2" eb="4">
      <t>チュウオウ</t>
    </rPh>
    <rPh sb="4" eb="6">
      <t>ビョウイン</t>
    </rPh>
    <rPh sb="6" eb="8">
      <t>キギョウ</t>
    </rPh>
    <rPh sb="8" eb="9">
      <t>ダン</t>
    </rPh>
    <rPh sb="10" eb="12">
      <t>ビョウイン</t>
    </rPh>
    <rPh sb="12" eb="14">
      <t>ジギョウ</t>
    </rPh>
    <rPh sb="14" eb="16">
      <t>カイケイ</t>
    </rPh>
    <phoneticPr fontId="2"/>
  </si>
  <si>
    <t>甲世衛生組合（一般会計）</t>
    <rPh sb="0" eb="1">
      <t>コウ</t>
    </rPh>
    <rPh sb="1" eb="2">
      <t>ヨ</t>
    </rPh>
    <rPh sb="2" eb="4">
      <t>エイセイ</t>
    </rPh>
    <rPh sb="4" eb="6">
      <t>クミアイ</t>
    </rPh>
    <rPh sb="7" eb="9">
      <t>イッパン</t>
    </rPh>
    <rPh sb="9" eb="11">
      <t>カイケイ</t>
    </rPh>
    <phoneticPr fontId="2"/>
  </si>
  <si>
    <t>世羅三原斎場組合（一般会計）</t>
    <rPh sb="0" eb="2">
      <t>セラ</t>
    </rPh>
    <rPh sb="2" eb="4">
      <t>ミハラ</t>
    </rPh>
    <rPh sb="4" eb="6">
      <t>サイジョウ</t>
    </rPh>
    <rPh sb="6" eb="8">
      <t>クミアイ</t>
    </rPh>
    <rPh sb="9" eb="11">
      <t>イッパン</t>
    </rPh>
    <rPh sb="11" eb="13">
      <t>カイケイ</t>
    </rPh>
    <phoneticPr fontId="2"/>
  </si>
  <si>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</si>
  <si>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</si>
  <si>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</si>
  <si>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t>
    <phoneticPr fontId="2"/>
  </si>
  <si>
    <t>-</t>
    <phoneticPr fontId="2"/>
  </si>
  <si>
    <t>-</t>
    <phoneticPr fontId="2"/>
  </si>
  <si>
    <t>株式会社セラアグリパーク</t>
    <rPh sb="0" eb="4">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</si>
  <si>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</si>
  <si>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</si>
  <si>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</si>
  <si>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</si>
  <si>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</si>
  <si>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</si>
  <si>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</si>
  <si>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</si>
  <si>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</si>
  <si>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</si>
  <si>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較して、将来負担比率が増加傾向にあるが、平成30年度において同程度の水準となっている一方、有形固定資産減価償却率は高い水準となっている。将来負担比率の増加傾向については、平成30年西日本豪雨災害による緊急的な財政調整基金の取り崩しの影響が大きいため、この両指標の推移をもって公共施設等の更新等に係る将来的負担について捉えていくことは難しい部分がある。
　しかしながら、将来負担比率の上昇を抑えるためにも、引き続き、老朽化した施設の統廃合を進めるともに、町有財産の売却等も推進し、今後の公共施設等の維持管理に要する経費縮減に取り組んでいく。</t>
    <rPh sb="1" eb="3">
      <t>ルイジ</t>
    </rPh>
    <rPh sb="3" eb="5">
      <t>ダンタイ</t>
    </rPh>
    <rPh sb="5" eb="7">
      <t>ヘイキン</t>
    </rPh>
    <rPh sb="8" eb="10">
      <t>ヒカク</t>
    </rPh>
    <rPh sb="13" eb="15">
      <t>ショウライ</t>
    </rPh>
    <rPh sb="15" eb="17">
      <t>フタン</t>
    </rPh>
    <rPh sb="17" eb="19">
      <t>ヒリツ</t>
    </rPh>
    <rPh sb="20" eb="22">
      <t>ゾウカ</t>
    </rPh>
    <rPh sb="22" eb="24">
      <t>ケイコウ</t>
    </rPh>
    <rPh sb="29" eb="31">
      <t>ヘイセイ</t>
    </rPh>
    <rPh sb="33" eb="35">
      <t>ネンド</t>
    </rPh>
    <rPh sb="39" eb="42">
      <t>ドウテイド</t>
    </rPh>
    <rPh sb="43" eb="45">
      <t>スイジュン</t>
    </rPh>
    <rPh sb="51" eb="53">
      <t>イッポウ</t>
    </rPh>
    <rPh sb="54" eb="56">
      <t>ユウケイ</t>
    </rPh>
    <rPh sb="56" eb="58">
      <t>コテイ</t>
    </rPh>
    <rPh sb="58" eb="60">
      <t>シサン</t>
    </rPh>
    <rPh sb="60" eb="62">
      <t>ゲンカ</t>
    </rPh>
    <rPh sb="62" eb="64">
      <t>ショウキャク</t>
    </rPh>
    <rPh sb="64" eb="65">
      <t>リツ</t>
    </rPh>
    <rPh sb="66" eb="67">
      <t>タカ</t>
    </rPh>
    <rPh sb="68" eb="70">
      <t>スイジュン</t>
    </rPh>
    <rPh sb="77" eb="79">
      <t>ショウライ</t>
    </rPh>
    <rPh sb="79" eb="81">
      <t>フタン</t>
    </rPh>
    <rPh sb="81" eb="83">
      <t>ヒリツ</t>
    </rPh>
    <rPh sb="84" eb="86">
      <t>ゾウカ</t>
    </rPh>
    <rPh sb="86" eb="88">
      <t>ケイコウ</t>
    </rPh>
    <rPh sb="94" eb="96">
      <t>ヘイセイ</t>
    </rPh>
    <rPh sb="98" eb="99">
      <t>ネン</t>
    </rPh>
    <rPh sb="99" eb="100">
      <t>ニシ</t>
    </rPh>
    <rPh sb="100" eb="102">
      <t>ニホン</t>
    </rPh>
    <rPh sb="102" eb="104">
      <t>ゴウウ</t>
    </rPh>
    <rPh sb="104" eb="106">
      <t>サイガイ</t>
    </rPh>
    <rPh sb="109" eb="112">
      <t>キンキュウテキ</t>
    </rPh>
    <rPh sb="113" eb="115">
      <t>ザイセイ</t>
    </rPh>
    <rPh sb="115" eb="117">
      <t>チョウセイ</t>
    </rPh>
    <rPh sb="117" eb="119">
      <t>キキン</t>
    </rPh>
    <rPh sb="120" eb="121">
      <t>ト</t>
    </rPh>
    <rPh sb="122" eb="123">
      <t>クズ</t>
    </rPh>
    <rPh sb="125" eb="127">
      <t>エイキョウ</t>
    </rPh>
    <rPh sb="128" eb="129">
      <t>オオ</t>
    </rPh>
    <rPh sb="136" eb="137">
      <t>リョウ</t>
    </rPh>
    <rPh sb="137" eb="139">
      <t>シヒョウ</t>
    </rPh>
    <rPh sb="140" eb="142">
      <t>スイイ</t>
    </rPh>
    <rPh sb="146" eb="148">
      <t>コウキョウ</t>
    </rPh>
    <rPh sb="148" eb="150">
      <t>シセツ</t>
    </rPh>
    <rPh sb="150" eb="151">
      <t>ナド</t>
    </rPh>
    <rPh sb="167" eb="168">
      <t>トラ</t>
    </rPh>
    <rPh sb="175" eb="176">
      <t>ムズカ</t>
    </rPh>
    <rPh sb="178" eb="180">
      <t>ブブン</t>
    </rPh>
    <rPh sb="193" eb="195">
      <t>ショウライ</t>
    </rPh>
    <rPh sb="195" eb="197">
      <t>フタン</t>
    </rPh>
    <rPh sb="197" eb="199">
      <t>ヒリツ</t>
    </rPh>
    <rPh sb="200" eb="202">
      <t>ジョウショウ</t>
    </rPh>
    <rPh sb="203" eb="204">
      <t>オサ</t>
    </rPh>
    <rPh sb="211" eb="212">
      <t>ヒ</t>
    </rPh>
    <rPh sb="213" eb="214">
      <t>ツヅ</t>
    </rPh>
    <rPh sb="216" eb="219">
      <t>ロウキュウカ</t>
    </rPh>
    <rPh sb="221" eb="223">
      <t>シセツ</t>
    </rPh>
    <rPh sb="224" eb="227">
      <t>トウハイゴウ</t>
    </rPh>
    <rPh sb="228" eb="229">
      <t>スス</t>
    </rPh>
    <rPh sb="235" eb="237">
      <t>チョウユウ</t>
    </rPh>
    <rPh sb="237" eb="239">
      <t>ザイサン</t>
    </rPh>
    <rPh sb="240" eb="242">
      <t>バイキャク</t>
    </rPh>
    <rPh sb="242" eb="243">
      <t>トウ</t>
    </rPh>
    <rPh sb="244" eb="246">
      <t>スイシン</t>
    </rPh>
    <rPh sb="248" eb="250">
      <t>コンゴ</t>
    </rPh>
    <rPh sb="251" eb="253">
      <t>コウキョウ</t>
    </rPh>
    <rPh sb="253" eb="255">
      <t>シセツ</t>
    </rPh>
    <rPh sb="255" eb="256">
      <t>トウ</t>
    </rPh>
    <rPh sb="257" eb="259">
      <t>イジ</t>
    </rPh>
    <rPh sb="259" eb="261">
      <t>カンリ</t>
    </rPh>
    <rPh sb="262" eb="263">
      <t>ヨウ</t>
    </rPh>
    <rPh sb="265" eb="267">
      <t>ケイヒ</t>
    </rPh>
    <rPh sb="267" eb="269">
      <t>シュクゲン</t>
    </rPh>
    <rPh sb="270" eb="271">
      <t>ト</t>
    </rPh>
    <rPh sb="272" eb="273">
      <t>ク</t>
    </rPh>
    <phoneticPr fontId="5"/>
  </si>
  <si>
    <t>　類似団体平均を見ると、将来負担比率・実質公債費比率ともに減少傾向が見受けられる。これに対して、本町の将来負担比率は上昇傾向にあるが、平成30年度において類似団体平均と同程度となっている。また、実質公債費比率はやや高い水準となっているが、今後も10％前後をほぼ横ばいで推移すると見込んでいる。</t>
    <rPh sb="1" eb="3">
      <t>ルイジ</t>
    </rPh>
    <rPh sb="3" eb="5">
      <t>ダンタイ</t>
    </rPh>
    <rPh sb="5" eb="7">
      <t>ヘイキン</t>
    </rPh>
    <rPh sb="8" eb="9">
      <t>ミ</t>
    </rPh>
    <rPh sb="12" eb="14">
      <t>ショウライ</t>
    </rPh>
    <rPh sb="14" eb="16">
      <t>フタン</t>
    </rPh>
    <rPh sb="16" eb="18">
      <t>ヒリツ</t>
    </rPh>
    <rPh sb="19" eb="21">
      <t>ジッシツ</t>
    </rPh>
    <rPh sb="21" eb="24">
      <t>コウサイヒ</t>
    </rPh>
    <rPh sb="24" eb="26">
      <t>ヒリツ</t>
    </rPh>
    <rPh sb="29" eb="31">
      <t>ゲンショウ</t>
    </rPh>
    <rPh sb="31" eb="33">
      <t>ケイコウ</t>
    </rPh>
    <rPh sb="34" eb="36">
      <t>ミウ</t>
    </rPh>
    <rPh sb="44" eb="45">
      <t>タイ</t>
    </rPh>
    <rPh sb="48" eb="50">
      <t>ホンチョウ</t>
    </rPh>
    <rPh sb="51" eb="53">
      <t>ショウライ</t>
    </rPh>
    <rPh sb="53" eb="55">
      <t>フタン</t>
    </rPh>
    <rPh sb="55" eb="57">
      <t>ヒリツ</t>
    </rPh>
    <rPh sb="58" eb="60">
      <t>ジョウショウ</t>
    </rPh>
    <rPh sb="60" eb="62">
      <t>ケイコウ</t>
    </rPh>
    <rPh sb="67" eb="69">
      <t>ヘイセイ</t>
    </rPh>
    <rPh sb="71" eb="73">
      <t>ネンド</t>
    </rPh>
    <rPh sb="77" eb="79">
      <t>ルイジ</t>
    </rPh>
    <rPh sb="79" eb="81">
      <t>ダンタイ</t>
    </rPh>
    <rPh sb="81" eb="83">
      <t>ヘイキン</t>
    </rPh>
    <rPh sb="84" eb="87">
      <t>ドウテイド</t>
    </rPh>
    <rPh sb="97" eb="99">
      <t>ジッシツ</t>
    </rPh>
    <rPh sb="99" eb="102">
      <t>コウサイヒ</t>
    </rPh>
    <rPh sb="102" eb="104">
      <t>ヒリツ</t>
    </rPh>
    <rPh sb="107" eb="108">
      <t>タカ</t>
    </rPh>
    <rPh sb="109" eb="111">
      <t>スイジュン</t>
    </rPh>
    <rPh sb="119" eb="121">
      <t>コンゴ</t>
    </rPh>
    <rPh sb="125" eb="127">
      <t>ゼンゴ</t>
    </rPh>
    <rPh sb="130" eb="131">
      <t>ヨコ</t>
    </rPh>
    <rPh sb="134" eb="136">
      <t>スイイ</t>
    </rPh>
    <rPh sb="139" eb="14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</si>
</sst>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F070-4E95-AB7F-A3BC743897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98829</c:v>
                </c:pt>
                <c:pt idx="1">
                  <c:v>102344</c:v>
                </c:pt>
                <c:pt idx="2">
                  <c:v>120141</c:v>
                </c:pt>
                <c:pt idx="3">
                  <c:v>126908</c:v>
                </c:pt>
                <c:pt idx="4">
                  <c:v>96560</c:v>
                </c:pt>
              </c:numCache>
            </c:numRef>
          </c:val>
          <c:smooth val="0"/>
          <c:extLst>
            <c:ext xmlns:c16="http://schemas.microsoft.com/office/drawing/2014/chart" uri="{C3380CC4-5D6E-409C-BE32-E72D297353CC}">
              <c16:uniqueId val="{00000001-F070-4E95-AB7F-A3BC743897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4.62</c:v>
                </c:pt>
                <c:pt idx="1">
                  <c:v>4.01</c:v>
                </c:pt>
                <c:pt idx="2">
                  <c:v>3.24</c:v>
                </c:pt>
                <c:pt idx="3">
                  <c:v>3.43</c:v>
                </c:pt>
                <c:pt idx="4">
                  <c:v>4.3600000000000003</c:v>
                </c:pt>
              </c:numCache>
            </c:numRef>
          </c:val>
          <c:extLst>
            <c:ext xmlns:c16="http://schemas.microsoft.com/office/drawing/2014/chart" uri="{C3380CC4-5D6E-409C-BE32-E72D297353CC}">
              <c16:uniqueId val="{00000000-84E9-4F47-A29E-452B435B71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44.4</c:v>
                </c:pt>
                <c:pt idx="1">
                  <c:v>46.89</c:v>
                </c:pt>
                <c:pt idx="2">
                  <c:v>45.56</c:v>
                </c:pt>
                <c:pt idx="3">
                  <c:v>41.27</c:v>
                </c:pt>
                <c:pt idx="4">
                  <c:v>31.95</c:v>
                </c:pt>
              </c:numCache>
            </c:numRef>
          </c:val>
          <c:extLst>
            <c:ext xmlns:c16="http://schemas.microsoft.com/office/drawing/2014/chart" uri="{C3380CC4-5D6E-409C-BE32-E72D297353CC}">
              <c16:uniqueId val="{00000001-84E9-4F47-A29E-452B435B71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-3.28</c:v>
                </c:pt>
                <c:pt idx="1">
                  <c:v>-0.66</c:v>
                </c:pt>
                <c:pt idx="2">
                  <c:v>-7.92</c:v>
                </c:pt>
                <c:pt idx="3">
                  <c:v>-6.18</c:v>
                </c:pt>
                <c:pt idx="4">
                  <c:v>-11.46</c:v>
                </c:pt>
              </c:numCache>
            </c:numRef>
          </c:val>
          <c:smooth val="0"/>
          <c:extLst>
            <c:ext xmlns:c16="http://schemas.microsoft.com/office/drawing/2014/chart" uri="{C3380CC4-5D6E-409C-BE32-E72D297353CC}">
              <c16:uniqueId val="{00000002-84E9-4F47-A29E-452B435B71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D8-4D08-AC19-3F5D46D60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D8-4D08-AC19-3F5D46D607CF}"/>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4CD8-4D08-AC19-3F5D46D607C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0.09</c:v>
                </c:pt>
                <c:pt idx="8">
                  <c:v>#N/A</c:v>
                </c:pt>
                <c:pt idx="9">
                  <c:v>0.03</c:v>
                </c:pt>
              </c:numCache>
            </c:numRef>
          </c:val>
          <c:extLst>
            <c:ext xmlns:c16="http://schemas.microsoft.com/office/drawing/2014/chart" uri="{C3380CC4-5D6E-409C-BE32-E72D297353CC}">
              <c16:uniqueId val="{00000003-4CD8-4D08-AC19-3F5D46D607CF}"/>
            </c:ext>
          </c:extLst>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0.09</c:v>
                </c:pt>
                <c:pt idx="8">
                  <c:v>#N/A</c:v>
                </c:pt>
                <c:pt idx="9">
                  <c:v>0.05</c:v>
                </c:pt>
              </c:numCache>
            </c:numRef>
          </c:val>
          <c:extLst>
            <c:ext xmlns:c16="http://schemas.microsoft.com/office/drawing/2014/chart" uri="{C3380CC4-5D6E-409C-BE32-E72D297353CC}">
              <c16:uniqueId val="{00000004-4CD8-4D08-AC19-3F5D46D607C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1.28</c:v>
                </c:pt>
                <c:pt idx="2">
                  <c:v>#N/A</c:v>
                </c:pt>
                <c:pt idx="3">
                  <c:v>1.02</c:v>
                </c:pt>
                <c:pt idx="4">
                  <c:v>#N/A</c:v>
                </c:pt>
                <c:pt idx="5">
                  <c:v>1.9</c:v>
                </c:pt>
                <c:pt idx="6">
                  <c:v>#N/A</c:v>
                </c:pt>
                <c:pt idx="7">
                  <c:v>1.1000000000000001</c:v>
                </c:pt>
                <c:pt idx="8">
                  <c:v>#N/A</c:v>
                </c:pt>
                <c:pt idx="9">
                  <c:v>0.86</c:v>
                </c:pt>
              </c:numCache>
            </c:numRef>
          </c:val>
          <c:extLst>
            <c:ext xmlns:c16="http://schemas.microsoft.com/office/drawing/2014/chart" uri="{C3380CC4-5D6E-409C-BE32-E72D297353CC}">
              <c16:uniqueId val="{00000005-4CD8-4D08-AC19-3F5D46D607C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0.78</c:v>
                </c:pt>
                <c:pt idx="4">
                  <c:v>#N/A</c:v>
                </c:pt>
                <c:pt idx="5">
                  <c:v>1.67</c:v>
                </c:pt>
                <c:pt idx="6">
                  <c:v>#N/A</c:v>
                </c:pt>
                <c:pt idx="7">
                  <c:v>1.18</c:v>
                </c:pt>
                <c:pt idx="8">
                  <c:v>#N/A</c:v>
                </c:pt>
                <c:pt idx="9">
                  <c:v>1.2</c:v>
                </c:pt>
              </c:numCache>
            </c:numRef>
          </c:val>
          <c:extLst>
            <c:ext xmlns:c16="http://schemas.microsoft.com/office/drawing/2014/chart" uri="{C3380CC4-5D6E-409C-BE32-E72D297353CC}">
              <c16:uniqueId val="{00000006-4CD8-4D08-AC19-3F5D46D607C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3.56</c:v>
                </c:pt>
                <c:pt idx="2">
                  <c:v>#N/A</c:v>
                </c:pt>
                <c:pt idx="3">
                  <c:v>3.43</c:v>
                </c:pt>
                <c:pt idx="4">
                  <c:v>#N/A</c:v>
                </c:pt>
                <c:pt idx="5">
                  <c:v>3.56</c:v>
                </c:pt>
                <c:pt idx="6">
                  <c:v>#N/A</c:v>
                </c:pt>
                <c:pt idx="7">
                  <c:v>3.42</c:v>
                </c:pt>
                <c:pt idx="8">
                  <c:v>#N/A</c:v>
                </c:pt>
                <c:pt idx="9">
                  <c:v>3.35</c:v>
                </c:pt>
              </c:numCache>
            </c:numRef>
          </c:val>
          <c:extLst>
            <c:ext xmlns:c16="http://schemas.microsoft.com/office/drawing/2014/chart" uri="{C3380CC4-5D6E-409C-BE32-E72D297353CC}">
              <c16:uniqueId val="{00000007-4CD8-4D08-AC19-3F5D46D607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4.6100000000000003</c:v>
                </c:pt>
                <c:pt idx="2">
                  <c:v>#N/A</c:v>
                </c:pt>
                <c:pt idx="3">
                  <c:v>4.01</c:v>
                </c:pt>
                <c:pt idx="4">
                  <c:v>#N/A</c:v>
                </c:pt>
                <c:pt idx="5">
                  <c:v>3.23</c:v>
                </c:pt>
                <c:pt idx="6">
                  <c:v>#N/A</c:v>
                </c:pt>
                <c:pt idx="7">
                  <c:v>3.42</c:v>
                </c:pt>
                <c:pt idx="8">
                  <c:v>#N/A</c:v>
                </c:pt>
                <c:pt idx="9">
                  <c:v>4.3499999999999996</c:v>
                </c:pt>
              </c:numCache>
            </c:numRef>
          </c:val>
          <c:extLst>
            <c:ext xmlns:c16="http://schemas.microsoft.com/office/drawing/2014/chart" uri="{C3380CC4-5D6E-409C-BE32-E72D297353CC}">
              <c16:uniqueId val="{00000008-4CD8-4D08-AC19-3F5D46D607C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c:v>
                </c:pt>
                <c:pt idx="2">
                  <c:v>#N/A</c:v>
                </c:pt>
                <c:pt idx="3">
                  <c:v>13.82</c:v>
                </c:pt>
                <c:pt idx="4">
                  <c:v>#N/A</c:v>
                </c:pt>
                <c:pt idx="5">
                  <c:v>16.079999999999998</c:v>
                </c:pt>
                <c:pt idx="6">
                  <c:v>#N/A</c:v>
                </c:pt>
                <c:pt idx="7">
                  <c:v>17.350000000000001</c:v>
                </c:pt>
                <c:pt idx="8">
                  <c:v>#N/A</c:v>
                </c:pt>
                <c:pt idx="9">
                  <c:v>18.989999999999998</c:v>
                </c:pt>
              </c:numCache>
            </c:numRef>
          </c:val>
          <c:extLst>
            <c:ext xmlns:c16="http://schemas.microsoft.com/office/drawing/2014/chart" uri="{C3380CC4-5D6E-409C-BE32-E72D297353CC}">
              <c16:uniqueId val="{00000009-4CD8-4D08-AC19-3F5D46D607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1654</c:v>
                </c:pt>
                <c:pt idx="5">
                  <c:v>1625</c:v>
                </c:pt>
                <c:pt idx="8">
                  <c:v>1520</c:v>
                </c:pt>
                <c:pt idx="11">
                  <c:v>1461</c:v>
                </c:pt>
                <c:pt idx="14">
                  <c:v>1438</c:v>
                </c:pt>
              </c:numCache>
            </c:numRef>
          </c:val>
          <c:extLst>
            <c:ext xmlns:c16="http://schemas.microsoft.com/office/drawing/2014/chart" uri="{C3380CC4-5D6E-409C-BE32-E72D297353CC}">
              <c16:uniqueId val="{00000000-BED1-4EB8-9B78-3483C8DE83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D1-4EB8-9B78-3483C8DE83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22</c:v>
                </c:pt>
                <c:pt idx="6">
                  <c:v>27</c:v>
                </c:pt>
                <c:pt idx="9">
                  <c:v>28</c:v>
                </c:pt>
                <c:pt idx="12">
                  <c:v>30</c:v>
                </c:pt>
              </c:numCache>
            </c:numRef>
          </c:val>
          <c:extLst>
            <c:ext xmlns:c16="http://schemas.microsoft.com/office/drawing/2014/chart" uri="{C3380CC4-5D6E-409C-BE32-E72D297353CC}">
              <c16:uniqueId val="{00000002-BED1-4EB8-9B78-3483C8DE83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87</c:v>
                </c:pt>
                <c:pt idx="3">
                  <c:v>110</c:v>
                </c:pt>
                <c:pt idx="6">
                  <c:v>101</c:v>
                </c:pt>
                <c:pt idx="9">
                  <c:v>103</c:v>
                </c:pt>
                <c:pt idx="12">
                  <c:v>114</c:v>
                </c:pt>
              </c:numCache>
            </c:numRef>
          </c:val>
          <c:extLst>
            <c:ext xmlns:c16="http://schemas.microsoft.com/office/drawing/2014/chart" uri="{C3380CC4-5D6E-409C-BE32-E72D297353CC}">
              <c16:uniqueId val="{00000003-BED1-4EB8-9B78-3483C8DE83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336</c:v>
                </c:pt>
                <c:pt idx="3">
                  <c:v>349</c:v>
                </c:pt>
                <c:pt idx="6">
                  <c:v>358</c:v>
                </c:pt>
                <c:pt idx="9">
                  <c:v>355</c:v>
                </c:pt>
                <c:pt idx="12">
                  <c:v>348</c:v>
                </c:pt>
              </c:numCache>
            </c:numRef>
          </c:val>
          <c:extLst>
            <c:ext xmlns:c16="http://schemas.microsoft.com/office/drawing/2014/chart" uri="{C3380CC4-5D6E-409C-BE32-E72D297353CC}">
              <c16:uniqueId val="{00000004-BED1-4EB8-9B78-3483C8DE83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1-4EB8-9B78-3483C8DE83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D1-4EB8-9B78-3483C8DE83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1822</c:v>
                </c:pt>
                <c:pt idx="3">
                  <c:v>1713</c:v>
                </c:pt>
                <c:pt idx="6">
                  <c:v>1639</c:v>
                </c:pt>
                <c:pt idx="9">
                  <c:v>1602</c:v>
                </c:pt>
                <c:pt idx="12">
                  <c:v>1626</c:v>
                </c:pt>
              </c:numCache>
            </c:numRef>
          </c:val>
          <c:extLst>
            <c:ext xmlns:c16="http://schemas.microsoft.com/office/drawing/2014/chart" uri="{C3380CC4-5D6E-409C-BE32-E72D297353CC}">
              <c16:uniqueId val="{00000007-BED1-4EB8-9B78-3483C8DE83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611</c:v>
                </c:pt>
                <c:pt idx="2">
                  <c:v>#N/A</c:v>
                </c:pt>
                <c:pt idx="3">
                  <c:v>#N/A</c:v>
                </c:pt>
                <c:pt idx="4">
                  <c:v>569</c:v>
                </c:pt>
                <c:pt idx="5">
                  <c:v>#N/A</c:v>
                </c:pt>
                <c:pt idx="6">
                  <c:v>#N/A</c:v>
                </c:pt>
                <c:pt idx="7">
                  <c:v>605</c:v>
                </c:pt>
                <c:pt idx="8">
                  <c:v>#N/A</c:v>
                </c:pt>
                <c:pt idx="9">
                  <c:v>#N/A</c:v>
                </c:pt>
                <c:pt idx="10">
                  <c:v>627</c:v>
                </c:pt>
                <c:pt idx="11">
                  <c:v>#N/A</c:v>
                </c:pt>
                <c:pt idx="12">
                  <c:v>#N/A</c:v>
                </c:pt>
                <c:pt idx="13">
                  <c:v>680</c:v>
                </c:pt>
                <c:pt idx="14">
                  <c:v>#N/A</c:v>
                </c:pt>
              </c:numCache>
            </c:numRef>
          </c:val>
          <c:smooth val="0"/>
          <c:extLst>
            <c:ext xmlns:c16="http://schemas.microsoft.com/office/drawing/2014/chart" uri="{C3380CC4-5D6E-409C-BE32-E72D297353CC}">
              <c16:uniqueId val="{00000008-BED1-4EB8-9B78-3483C8DE83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13264</c:v>
                </c:pt>
                <c:pt idx="5">
                  <c:v>12801</c:v>
                </c:pt>
                <c:pt idx="8">
                  <c:v>12332</c:v>
                </c:pt>
                <c:pt idx="11">
                  <c:v>12306</c:v>
                </c:pt>
                <c:pt idx="14">
                  <c:v>11796</c:v>
                </c:pt>
              </c:numCache>
            </c:numRef>
          </c:val>
          <c:extLst>
            <c:ext xmlns:c16="http://schemas.microsoft.com/office/drawing/2014/chart" uri="{C3380CC4-5D6E-409C-BE32-E72D297353CC}">
              <c16:uniqueId val="{00000000-F617-48BB-B946-FAB05A2DB4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243</c:v>
                </c:pt>
                <c:pt idx="5">
                  <c:v>193</c:v>
                </c:pt>
                <c:pt idx="8">
                  <c:v>157</c:v>
                </c:pt>
                <c:pt idx="11">
                  <c:v>116</c:v>
                </c:pt>
                <c:pt idx="14">
                  <c:v>67</c:v>
                </c:pt>
              </c:numCache>
            </c:numRef>
          </c:val>
          <c:extLst>
            <c:ext xmlns:c16="http://schemas.microsoft.com/office/drawing/2014/chart" uri="{C3380CC4-5D6E-409C-BE32-E72D297353CC}">
              <c16:uniqueId val="{00000001-F617-48BB-B946-FAB05A2DB4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4662</c:v>
                </c:pt>
                <c:pt idx="5">
                  <c:v>4815</c:v>
                </c:pt>
                <c:pt idx="8">
                  <c:v>4466</c:v>
                </c:pt>
                <c:pt idx="11">
                  <c:v>4220</c:v>
                </c:pt>
                <c:pt idx="14">
                  <c:v>3485</c:v>
                </c:pt>
              </c:numCache>
            </c:numRef>
          </c:val>
          <c:extLst>
            <c:ext xmlns:c16="http://schemas.microsoft.com/office/drawing/2014/chart" uri="{C3380CC4-5D6E-409C-BE32-E72D297353CC}">
              <c16:uniqueId val="{00000002-F617-48BB-B946-FAB05A2DB4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17-48BB-B946-FAB05A2DB4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17-48BB-B946-FAB05A2DB4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0</c:v>
                </c:pt>
                <c:pt idx="12">
                  <c:v>7</c:v>
                </c:pt>
              </c:numCache>
            </c:numRef>
          </c:val>
          <c:extLst>
            <c:ext xmlns:c16="http://schemas.microsoft.com/office/drawing/2014/chart" uri="{C3380CC4-5D6E-409C-BE32-E72D297353CC}">
              <c16:uniqueId val="{00000005-F617-48BB-B946-FAB05A2DB4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1501</c:v>
                </c:pt>
                <c:pt idx="3">
                  <c:v>1348</c:v>
                </c:pt>
                <c:pt idx="6">
                  <c:v>1255</c:v>
                </c:pt>
                <c:pt idx="9">
                  <c:v>1370</c:v>
                </c:pt>
                <c:pt idx="12">
                  <c:v>1205</c:v>
                </c:pt>
              </c:numCache>
            </c:numRef>
          </c:val>
          <c:extLst>
            <c:ext xmlns:c16="http://schemas.microsoft.com/office/drawing/2014/chart" uri="{C3380CC4-5D6E-409C-BE32-E72D297353CC}">
              <c16:uniqueId val="{00000006-F617-48BB-B946-FAB05A2DB4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746</c:v>
                </c:pt>
                <c:pt idx="3">
                  <c:v>708</c:v>
                </c:pt>
                <c:pt idx="6">
                  <c:v>674</c:v>
                </c:pt>
                <c:pt idx="9">
                  <c:v>646</c:v>
                </c:pt>
                <c:pt idx="12">
                  <c:v>592</c:v>
                </c:pt>
              </c:numCache>
            </c:numRef>
          </c:val>
          <c:extLst>
            <c:ext xmlns:c16="http://schemas.microsoft.com/office/drawing/2014/chart" uri="{C3380CC4-5D6E-409C-BE32-E72D297353CC}">
              <c16:uniqueId val="{00000007-F617-48BB-B946-FAB05A2DB4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4152</c:v>
                </c:pt>
                <c:pt idx="3">
                  <c:v>3872</c:v>
                </c:pt>
                <c:pt idx="6">
                  <c:v>3638</c:v>
                </c:pt>
                <c:pt idx="9">
                  <c:v>3405</c:v>
                </c:pt>
                <c:pt idx="12">
                  <c:v>3180</c:v>
                </c:pt>
              </c:numCache>
            </c:numRef>
          </c:val>
          <c:extLst>
            <c:ext xmlns:c16="http://schemas.microsoft.com/office/drawing/2014/chart" uri="{C3380CC4-5D6E-409C-BE32-E72D297353CC}">
              <c16:uniqueId val="{00000008-F617-48BB-B946-FAB05A2DB4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c:v>
                </c:pt>
                <c:pt idx="3">
                  <c:v>0</c:v>
                </c:pt>
                <c:pt idx="6">
                  <c:v>0</c:v>
                </c:pt>
                <c:pt idx="9">
                  <c:v>0</c:v>
                </c:pt>
                <c:pt idx="12">
                  <c:v>0</c:v>
                </c:pt>
              </c:numCache>
            </c:numRef>
          </c:val>
          <c:extLst>
            <c:ext xmlns:c16="http://schemas.microsoft.com/office/drawing/2014/chart" uri="{C3380CC4-5D6E-409C-BE32-E72D297353CC}">
              <c16:uniqueId val="{00000009-F617-48BB-B946-FAB05A2DB4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13036</c:v>
                </c:pt>
                <c:pt idx="3">
                  <c:v>12563</c:v>
                </c:pt>
                <c:pt idx="6">
                  <c:v>12293</c:v>
                </c:pt>
                <c:pt idx="9">
                  <c:v>12074</c:v>
                </c:pt>
                <c:pt idx="12">
                  <c:v>11568</c:v>
                </c:pt>
              </c:numCache>
            </c:numRef>
          </c:val>
          <c:extLst>
            <c:ext xmlns:c16="http://schemas.microsoft.com/office/drawing/2014/chart" uri="{C3380CC4-5D6E-409C-BE32-E72D297353CC}">
              <c16:uniqueId val="{0000000A-F617-48BB-B946-FAB05A2DB4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1321</c:v>
                </c:pt>
                <c:pt idx="2">
                  <c:v>#N/A</c:v>
                </c:pt>
                <c:pt idx="3">
                  <c:v>#N/A</c:v>
                </c:pt>
                <c:pt idx="4">
                  <c:v>683</c:v>
                </c:pt>
                <c:pt idx="5">
                  <c:v>#N/A</c:v>
                </c:pt>
                <c:pt idx="6">
                  <c:v>#N/A</c:v>
                </c:pt>
                <c:pt idx="7">
                  <c:v>911</c:v>
                </c:pt>
                <c:pt idx="8">
                  <c:v>#N/A</c:v>
                </c:pt>
                <c:pt idx="9">
                  <c:v>#N/A</c:v>
                </c:pt>
                <c:pt idx="10">
                  <c:v>853</c:v>
                </c:pt>
                <c:pt idx="11">
                  <c:v>#N/A</c:v>
                </c:pt>
                <c:pt idx="12">
                  <c:v>#N/A</c:v>
                </c:pt>
                <c:pt idx="13">
                  <c:v>1203</c:v>
                </c:pt>
                <c:pt idx="14">
                  <c:v>#N/A</c:v>
                </c:pt>
              </c:numCache>
            </c:numRef>
          </c:val>
          <c:smooth val="0"/>
          <c:extLst>
            <c:ext xmlns:c16="http://schemas.microsoft.com/office/drawing/2014/chart" uri="{C3380CC4-5D6E-409C-BE32-E72D297353CC}">
              <c16:uniqueId val="{0000000B-F617-48BB-B946-FAB05A2DB4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3442</c:v>
                </c:pt>
                <c:pt idx="1">
                  <c:v>3113</c:v>
                </c:pt>
                <c:pt idx="2">
                  <c:v>2355</c:v>
                </c:pt>
              </c:numCache>
            </c:numRef>
          </c:val>
          <c:extLst>
            <c:ext xmlns:c16="http://schemas.microsoft.com/office/drawing/2014/chart" uri="{C3380CC4-5D6E-409C-BE32-E72D297353CC}">
              <c16:uniqueId val="{00000000-A01E-4BFF-BD23-E62D22A790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c:v>
                </c:pt>
                <c:pt idx="1">
                  <c:v>22</c:v>
                </c:pt>
                <c:pt idx="2">
                  <c:v>22</c:v>
                </c:pt>
              </c:numCache>
            </c:numRef>
          </c:val>
          <c:extLst>
            <c:ext xmlns:c16="http://schemas.microsoft.com/office/drawing/2014/chart" uri="{C3380CC4-5D6E-409C-BE32-E72D297353CC}">
              <c16:uniqueId val="{00000001-A01E-4BFF-BD23-E62D22A790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2318</c:v>
                </c:pt>
                <c:pt idx="1">
                  <c:v>2316</c:v>
                </c:pt>
                <c:pt idx="2">
                  <c:v>2302</c:v>
                </c:pt>
              </c:numCache>
            </c:numRef>
          </c:val>
          <c:extLst>
            <c:ext xmlns:c16="http://schemas.microsoft.com/office/drawing/2014/chart" uri="{C3380CC4-5D6E-409C-BE32-E72D297353CC}">
              <c16:uniqueId val="{00000002-A01E-4BFF-BD23-E62D22A790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{590CBC8C-8E9F-47E6-974F-5ED1467BB34D}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A5A-424F-A7B8-95424C9BFF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{7BECA5C0-C83B-4B2A-9011-9354108DF8FC}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5A-424F-A7B8-95424C9BFF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{859248FF-97E3-484C-86C5-F41B09DDBB22}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5A-424F-A7B8-95424C9BFF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{4B47E5DC-1512-48DB-B409-4BA956C8FEC4}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5A-424F-A7B8-95424C9BFF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{BCD4975D-64E9-411D-96F8-F2BC48DD5B69}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5A-424F-A7B8-95424C9BFF4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{E0DD90AA-3A7F-4EF3-905A-F7D6EA58CA1E}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A5A-424F-A7B8-95424C9BFF4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{25993B70-B087-4236-B754-99D82BD9BA58}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A5A-424F-A7B8-95424C9BFF4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{80A6582A-4D6F-418B-BD79-04CB148C64C7}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A5A-424F-A7B8-95424C9BFF4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{3C572D12-C89A-48EA-9942-90E813908B9D}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A5A-424F-A7B8-95424C9BFF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59.9</c:v>
                </c:pt>
                <c:pt idx="24">
                  <c:v>61.3</c:v>
                </c:pt>
                <c:pt idx="32">
                  <c:v>62.5</c:v>
                </c:pt>
              </c:numCache>
            </c:numRef>
          </c:xVal>
          <c:yVal>
            <c:numRef>
              <c:f>公会計指標分析・財政指標組合せ分析表!$BP$51:$DC$51</c:f>
              <c:numCache>
                <c:formatCode>#,##0.0;"▲ "#,##0.0</c:formatCode>
                <c:ptCount val="40"/>
                <c:pt idx="8">
                  <c:v>10.5</c:v>
                </c:pt>
                <c:pt idx="16">
                  <c:v>14.9</c:v>
                </c:pt>
                <c:pt idx="24">
                  <c:v>13.9</c:v>
                </c:pt>
                <c:pt idx="32">
                  <c:v>20.100000000000001</c:v>
                </c:pt>
              </c:numCache>
            </c:numRef>
          </c:yVal>
          <c:smooth val="0"/>
          <c:extLst>
            <c:ext xmlns:c16="http://schemas.microsoft.com/office/drawing/2014/chart" uri="{C3380CC4-5D6E-409C-BE32-E72D297353CC}">
              <c16:uniqueId val="{00000009-0A5A-424F-A7B8-95424C9BFF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{849D8670-8152-4C23-90DB-6FD72E2CFA52}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A5A-424F-A7B8-95424C9BFF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{CB3C892D-DABF-4318-840E-EBC32695F5ED}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5A-424F-A7B8-95424C9BFF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{B10F6FC4-5327-4564-92E3-71A3E10C8801}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5A-424F-A7B8-95424C9BFF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{7F88CD9C-87F2-444E-9B46-932C384E7627}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5A-424F-A7B8-95424C9BFF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{D05576CD-1467-4079-8716-CA76DB93BDEB}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5A-424F-A7B8-95424C9BFF4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{486A9673-4C4F-46AD-B9A5-7B42FE6B8C22}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A5A-424F-A7B8-95424C9BFF4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{C9074444-9CD3-4C19-B76A-EEBA81E2FD91}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A5A-424F-A7B8-95424C9BFF4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{8C250AE0-642C-479F-BCF9-F6897930DDC7}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A5A-424F-A7B8-95424C9BFF4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{13D6DB36-7361-4543-85EA-80913F794B4E}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A5A-424F-A7B8-95424C9BFF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0A5A-424F-A7B8-95424C9BFF4B}"/>
            </c:ext>
          </c:extLst>
        </c:ser>
        <c:dLbls>
          <c:showLegendKey val="0"/>
          <c:showVal val="1"/>
          <c:showCatName val="0"/>
          <c:showSerName val="0"/>
          <c:showPercent val="0"/>
          <c:showBubbleSize val="0"/>
        </c:dLbls>
        <c:axId val="46179840"/>
        <c:axId val="46181760"/>
      </c:scatterChart>
      <c:valAx>
        <c:axId val="46179840"/>
        <c:scaling>
          <c:orientation val="minMax"/>
          <c:max val="63.1"/>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{E947C7C6-0F2A-4428-A556-6E686BED661A}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A35-4BB2-BBD5-E07D21C7A7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{C8706D26-2A5E-4195-B5B2-C92594141994}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35-4BB2-BBD5-E07D21C7A7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{3700EB60-8F58-474B-B60C-D4EF217EC91F}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35-4BB2-BBD5-E07D21C7A7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{19EC5349-2F26-46D7-AA86-E29B371D0951}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35-4BB2-BBD5-E07D21C7A7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{DF345DDA-3DE7-49AB-B78B-8ECB2686B502}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35-4BB2-BBD5-E07D21C7A77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{37550976-4135-4935-AC0A-CB57F1B11076}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A35-4BB2-BBD5-E07D21C7A77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{CA8D1DAF-9F22-47FC-BD46-0115AC50589E}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A35-4BB2-BBD5-E07D21C7A77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{7FC5DD7A-9DFC-4C0A-AD64-83889E7639F1}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A35-4BB2-BBD5-E07D21C7A77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{B2874294-C016-4EB2-8654-25E37A8E57F3}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A35-4BB2-BBD5-E07D21C7A7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9.6999999999999993</c:v>
                </c:pt>
                <c:pt idx="16">
                  <c:v>9.4</c:v>
                </c:pt>
                <c:pt idx="24">
                  <c:v>9.6</c:v>
                </c:pt>
                <c:pt idx="32">
                  <c:v>10.5</c:v>
                </c:pt>
              </c:numCache>
            </c:numRef>
          </c:xVal>
          <c:yVal>
            <c:numRef>
              <c:f>公会計指標分析・財政指標組合せ分析表!$BP$73:$DC$73</c:f>
              <c:numCache>
                <c:formatCode>#,##0.0;"▲ "#,##0.0</c:formatCode>
                <c:ptCount val="40"/>
                <c:pt idx="0">
                  <c:v>20.5</c:v>
                </c:pt>
                <c:pt idx="8">
                  <c:v>10.5</c:v>
                </c:pt>
                <c:pt idx="16">
                  <c:v>14.9</c:v>
                </c:pt>
                <c:pt idx="24">
                  <c:v>13.9</c:v>
                </c:pt>
                <c:pt idx="32">
                  <c:v>20.100000000000001</c:v>
                </c:pt>
              </c:numCache>
            </c:numRef>
          </c:yVal>
          <c:smooth val="0"/>
          <c:extLst>
            <c:ext xmlns:c16="http://schemas.microsoft.com/office/drawing/2014/chart" uri="{C3380CC4-5D6E-409C-BE32-E72D297353CC}">
              <c16:uniqueId val="{00000009-6A35-4BB2-BBD5-E07D21C7A7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{4FB74059-A535-4A35-AAB7-BD32B51D2287}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A35-4BB2-BBD5-E07D21C7A7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{3AE3D889-B834-476D-A36B-47EB7E1A802E}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35-4BB2-BBD5-E07D21C7A7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{0A083C79-D86B-4C4D-A466-CB6C1836504D}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35-4BB2-BBD5-E07D21C7A7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{E2C4AE02-7636-4A41-9268-327FA0C0ACBD}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35-4BB2-BBD5-E07D21C7A7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{E7C08195-B80F-483C-BE63-03BC41BCB278}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35-4BB2-BBD5-E07D21C7A77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{867BEB08-852B-4E75-B539-AB05E5E39D97}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A35-4BB2-BBD5-E07D21C7A77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{77F2060E-9C81-4F68-95DE-6AFF67DEB9A9}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A35-4BB2-BBD5-E07D21C7A77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{60C249EB-DCCF-4D12-B149-D1F276B586F1}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A35-4BB2-BBD5-E07D21C7A77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{CA26FD91-56F7-408A-BBF5-EC7E7AA15536}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A35-4BB2-BBD5-E07D21C7A7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6A35-4BB2-BBD5-E07D21C7A770}"/>
            </c:ext>
          </c:extLst>
        </c:ser>
        <c:dLbls>
          <c:showLegendKey val="0"/>
          <c:showVal val="1"/>
          <c:showCatName val="0"/>
          <c:showSerName val="0"/>
          <c:showPercent val="0"/>
          <c:showBubbleSize val="0"/>
        </c:dLbls>
        <c:axId val="84219776"/>
        <c:axId val="84234240"/>
      </c:scatterChart>
      <c:valAx>
        <c:axId val="8421977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元利償還金について、平成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年度は</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百万円増加しているが、これは新規発行分の元金償還開始によるものである。合併以降、地方債残高は順調に減少しており、これに伴い元利償還金も減少傾向にある。今後は、起債発行額と元利償還額が同程度を見込み、地方債残高は横ばいまたは若干の増減を繰り返していくものと見込んでいる。</a:t>
          </a:r>
        </a:p>
        <a:p>
          <a:r>
            <a:rPr kumimoji="1" lang="ja-JP" altLang="en-US" sz="1200">
              <a:solidFill>
                <a:sysClr val="windowText" lastClr="000000"/>
              </a:solidFill>
              <a:latin typeface="ＭＳ ゴシック" pitchFamily="49" charset="-128"/>
              <a:ea typeface="ＭＳ ゴシック" pitchFamily="49" charset="-128"/>
            </a:rPr>
            <a:t>　公営企業債の元利償還金に対する繰入金は、同程度で推移しているが、今後は逓減していくものと見込んでいる。</a:t>
          </a:r>
        </a:p>
        <a:p>
          <a:r>
            <a:rPr kumimoji="1" lang="ja-JP" altLang="en-US" sz="1200">
              <a:solidFill>
                <a:sysClr val="windowText" lastClr="000000"/>
              </a:solidFill>
              <a:latin typeface="ＭＳ ゴシック" pitchFamily="49" charset="-128"/>
              <a:ea typeface="ＭＳ ゴシック" pitchFamily="49" charset="-128"/>
            </a:rPr>
            <a:t>　今後、実質公債費比率の分子と分母は、同水準で推移するものと見込まれ、実質公債費比率は</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％前後で推移するものと見込んでいる。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減債基金は、満期一括償還地方債の財源として利用していない。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将来負担比率の分子は、前年度より</a:t>
          </a:r>
          <a:r>
            <a:rPr kumimoji="1" lang="en-US" altLang="ja-JP" sz="1400">
              <a:solidFill>
                <a:sysClr val="windowText" lastClr="000000"/>
              </a:solidFill>
              <a:latin typeface="ＭＳ ゴシック" pitchFamily="49" charset="-128"/>
              <a:ea typeface="ＭＳ ゴシック" pitchFamily="49" charset="-128"/>
            </a:rPr>
            <a:t>350</a:t>
          </a:r>
          <a:r>
            <a:rPr kumimoji="1" lang="ja-JP" altLang="en-US" sz="1400">
              <a:solidFill>
                <a:sysClr val="windowText" lastClr="000000"/>
              </a:solidFill>
              <a:latin typeface="ＭＳ ゴシック" pitchFamily="49" charset="-128"/>
              <a:ea typeface="ＭＳ ゴシック" pitchFamily="49" charset="-128"/>
            </a:rPr>
            <a:t>百万円増加した。</a:t>
          </a:r>
        </a:p>
        <a:p>
          <a:r>
            <a:rPr kumimoji="1" lang="ja-JP" altLang="en-US" sz="1400">
              <a:solidFill>
                <a:sysClr val="windowText" lastClr="000000"/>
              </a:solidFill>
              <a:latin typeface="ＭＳ ゴシック" pitchFamily="49" charset="-128"/>
              <a:ea typeface="ＭＳ ゴシック" pitchFamily="49" charset="-128"/>
            </a:rPr>
            <a:t>　これは、将来負担額の各項目は軒並み減少しているものの、財政調整基金の多額の取崩しが大きく影響したことで、充当可能財源等が</a:t>
          </a:r>
          <a:r>
            <a:rPr kumimoji="1" lang="en-US" altLang="ja-JP" sz="1400">
              <a:solidFill>
                <a:sysClr val="windowText" lastClr="000000"/>
              </a:solidFill>
              <a:latin typeface="ＭＳ ゴシック" pitchFamily="49" charset="-128"/>
              <a:ea typeface="ＭＳ ゴシック" pitchFamily="49" charset="-128"/>
            </a:rPr>
            <a:t>1,294</a:t>
          </a:r>
          <a:r>
            <a:rPr kumimoji="1" lang="ja-JP" altLang="en-US" sz="1400">
              <a:solidFill>
                <a:sysClr val="windowText" lastClr="000000"/>
              </a:solidFill>
              <a:latin typeface="ＭＳ ゴシック" pitchFamily="49" charset="-128"/>
              <a:ea typeface="ＭＳ ゴシック" pitchFamily="49" charset="-128"/>
            </a:rPr>
            <a:t>百万円減少したことによるものである。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広島県世羅町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年７月豪雨災害等に伴う財源不足に対応するための財政調整基金の取崩し（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百万円）が大きく影響し、基金全体では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頼らない財政運営を行っていくべきだが、近年は財源不足を他の歳入で賄うことができず、財政調整基金から多額の繰入れを行っている。このまま繰入れを行っていると、数年で財政調整基金が枯渇してしまう恐れがあり、他の基金を含めた基金の有効な活用方法の検討と、経費節減による一般財源ベースでの予算規模の縮減に取り組む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まちづくり振興基金：地域振興に資する事業の推進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公共施設整備基金：公共施設等の整備に要する資金を積立て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中小企業融資運営基金：中小企業者の金融の円滑化による企業の育成振興</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応援寄附基金：ふるさと寄附金（ふるさと納税）を積立て、寄付目的に沿った事業に充当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地域福祉基金：高齢者保健福祉施策の推進</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まちづくり振興基金：増減なし（令和元年度までは果実を事業へ充当）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公共施設整備基金：基金利子の積立てのみ（百万円単位での増減なし）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中小企業融資運営基金：町内金融機関へ預託するため、増減なし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応援寄附基金：ふるさと寄附金の増加に伴う積立ての増加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地域福祉基金：２百万円を取り崩して、高齢者疾病予防研究事業に充当</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まちづくり振興基金：合併特例債により造成した基金であり、令和元年度末で元金償還が終了するが、今後の基金活用は未定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公共施設整備基金：公共施設等の整備に充当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中小企業融資運営基金：引き続き町内の金融機関に預託し、中小企業者を支援</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応援寄附基金：ふるさと寄附金（ふるさと納税）を積立て、寄付目的に沿った事業に充当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地域福祉基金：高齢者疾病予防研究事業が令和元年度で終了するため、今後の活用については未定</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年度は普通交付税の合併算定替の縮減４年目にあたり、縮減の影響に加え、平成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年７月豪雨災害が財政調整基金の多額の取崩し（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万円）に直結した。このため、平成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普通交付税の合併算定替縮減に向けて財政調整基金を積み増していた。合併算定替相当の基金減少はやむを得ない面があるが、安定的な財政運営のためには、引き続き経常経費削減と自主財源確保等に努めつつ、一般財源ベースでの予算規模の縮減に取り組む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基金利子の積み立てのみ（百万円単位での増減なし）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これまでの取組みにより、地方債残高は大幅に減少しており、現時点で減債基金の積立てや取崩しは検討していない。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本町では、平成</a:t>
          </a:r>
          <a:r>
            <a:rPr kumimoji="1" lang="en-US" altLang="ja-JP" sz="1000" baseline="0">
              <a:latin typeface="ＭＳ Ｐゴシック" panose="020B0600070205080204" pitchFamily="50" charset="-128"/>
              <a:ea typeface="ＭＳ Ｐゴシック" panose="020B0600070205080204" pitchFamily="50" charset="-128"/>
            </a:rPr>
            <a:t>27</a:t>
          </a:r>
          <a:r>
            <a:rPr kumimoji="1" lang="ja-JP" altLang="en-US" sz="10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年度に策定した公共施設等総合管理計画において、公共施設等の延床面積を今後</a:t>
          </a:r>
          <a:r>
            <a:rPr kumimoji="1" lang="en-US" altLang="ja-JP" sz="1000" baseline="0">
              <a:latin typeface="ＭＳ Ｐゴシック" panose="020B0600070205080204" pitchFamily="50" charset="-128"/>
              <a:ea typeface="ＭＳ Ｐゴシック" panose="020B0600070205080204" pitchFamily="50" charset="-128"/>
            </a:rPr>
            <a:t>25</a:t>
          </a:r>
          <a:r>
            <a:rPr kumimoji="1" lang="ja-JP" altLang="en-US" sz="1000" baseline="0">
              <a:latin typeface="ＭＳ Ｐゴシック" panose="020B0600070205080204" pitchFamily="50" charset="-128"/>
              <a:ea typeface="ＭＳ Ｐゴシック" panose="020B0600070205080204" pitchFamily="50" charset="-128"/>
            </a:rPr>
            <a:t>年で</a:t>
          </a:r>
          <a:r>
            <a:rPr kumimoji="1" lang="en-US" altLang="ja-JP" sz="1000" baseline="0">
              <a:latin typeface="ＭＳ Ｐゴシック" panose="020B0600070205080204" pitchFamily="50" charset="-128"/>
              <a:ea typeface="ＭＳ Ｐゴシック" panose="020B0600070205080204" pitchFamily="50" charset="-128"/>
            </a:rPr>
            <a:t>30</a:t>
          </a:r>
          <a:r>
            <a:rPr kumimoji="1" lang="ja-JP" altLang="en-US" sz="1000" baseline="0">
              <a:latin typeface="ＭＳ Ｐゴシック" panose="020B0600070205080204" pitchFamily="50" charset="-128"/>
              <a:ea typeface="ＭＳ Ｐゴシック" panose="020B0600070205080204" pitchFamily="50" charset="-128"/>
            </a:rPr>
            <a:t>％削減するという目標を掲げ、施設の統廃合等を進めている。有形固定資産減価償却率は、類似団体平均よりも高い水準を保ちながら、同じような伸び率で推移している。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なお、減価償却累計額の算定には耐用年数省令に規定されている耐用年数を用いることを原則としており、耐用年数を超過した施設を長寿命化し、財政負担を抑制しながら運用している例もあるが、引き続き総量縮減に努める。</a:t>
          </a:r>
          <a:endParaRPr kumimoji="1" lang="en-US" altLang="ja-JP" sz="10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131233</xdr:rowOff>
    </xdr:from>
    <xdr:to>
      <xdr:col>23</xdr:col>
      <xdr:colOff>136525</xdr:colOff>
      <xdr:row>28</xdr:row>
      <xdr:rowOff>61383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154110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38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10583</xdr:rowOff>
    </xdr:from>
    <xdr:to>
      <xdr:col>23</xdr:col>
      <xdr:colOff>85725</xdr:colOff>
      <xdr:row>28</xdr:row>
      <xdr:rowOff>53763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5827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104140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62588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82127</xdr:rowOff>
    </xdr:from>
    <xdr:to>
      <xdr:col>11</xdr:col>
      <xdr:colOff>187325</xdr:colOff>
      <xdr:row>29</xdr:row>
      <xdr:rowOff>12277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28</xdr:row>
      <xdr:rowOff>132927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67626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28804</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42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債務償還比率は、類似団体平均と比較して同程度の水準となっている。平成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年にかけて実施したデジタル防災行政無線整備事業や、平成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年度から計画的に実施している自治センター整備事業等、大規模事業への地方債発行があったうえ、平成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西日本豪雨災害の影響等により財源不足を補うため財政調整基金を９億円程度取り崩したりと、将来負担比率は増加傾向にあるが、地方債残高は着実に減少できている。引き続き、新規発行地方債の抑制等により地方債残高の圧縮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154922</xdr:rowOff>
    </xdr:from>
    <xdr:to>
      <xdr:col>76</xdr:col>
      <xdr:colOff>73025</xdr:colOff>
      <xdr:row>32</xdr:row>
      <xdr:rowOff>85072</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2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133349</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621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6450</xdr:rowOff>
    </xdr:from>
    <xdr:to>
      <xdr:col>72</xdr:col>
      <xdr:colOff>123825</xdr:colOff>
      <xdr:row>32</xdr:row>
      <xdr:rowOff>108050</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6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34272</xdr:rowOff>
    </xdr:from>
    <xdr:to>
      <xdr:col>76</xdr:col>
      <xdr:colOff>22225</xdr:colOff>
      <xdr:row>32</xdr:row>
      <xdr:rowOff>57250</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6292197"/>
          <a:ext cx="711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1" name="n_1aveValue債務償還比率">
          <a:extLst>
            <a:ext uri="{FF2B5EF4-FFF2-40B4-BE49-F238E27FC236}">
              <a16:creationId xmlns:a16="http://schemas.microsoft.com/office/drawing/2014/main" id="{00000000-0008-0000-0D00-00008D000000}"/>
            </a:ext>
          </a:extLst>
        </xdr:cNvPr>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99177</xdr:rowOff>
    </xdr:from>
    <xdr:ext cx="469744" cy="259045"/>
    <xdr:sp macro="" textlink="">
      <xdr:nvSpPr>
        <xdr:cNvPr id="142" name="n_1mainValue債務償還比率">
          <a:extLst>
            <a:ext uri="{FF2B5EF4-FFF2-40B4-BE49-F238E27FC236}">
              <a16:creationId xmlns:a16="http://schemas.microsoft.com/office/drawing/2014/main" id="{00000000-0008-0000-0D00-00008E000000}"/>
            </a:ext>
          </a:extLst>
        </xdr:cNvPr>
        <xdr:cNvSpPr txBox="1"/>
      </xdr:nvSpPr>
      <xdr:spPr>
        <a:xfrm>
          <a:off x="13836727" y="6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158750</xdr:rowOff>
    </xdr:from>
    <xdr:to>
      <xdr:col>24</xdr:col>
      <xdr:colOff>114300</xdr:colOff>
      <xdr:row>35</xdr:row>
      <xdr:rowOff>88900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38100</xdr:rowOff>
    </xdr:from>
    <xdr:to>
      <xdr:col>24</xdr:col>
      <xdr:colOff>63500</xdr:colOff>
      <xdr:row>35</xdr:row>
      <xdr:rowOff>99060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0388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113030</xdr:rowOff>
    </xdr:from>
    <xdr:to>
      <xdr:col>15</xdr:col>
      <xdr:colOff>101600</xdr:colOff>
      <xdr:row>36</xdr:row>
      <xdr:rowOff>43180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163830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0998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xdr:rowOff>
    </xdr:from>
    <xdr:to>
      <xdr:col>10</xdr:col>
      <xdr:colOff>165100</xdr:colOff>
      <xdr:row>36</xdr:row>
      <xdr:rowOff>107950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163830</xdr:rowOff>
    </xdr:from>
    <xdr:to>
      <xdr:col>15</xdr:col>
      <xdr:colOff>50800</xdr:colOff>
      <xdr:row>36</xdr:row>
      <xdr:rowOff>57150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164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59707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124477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118683</xdr:rowOff>
    </xdr:from>
    <xdr:to>
      <xdr:col>54</xdr:col>
      <xdr:colOff>189865</xdr:colOff>
      <xdr:row>41</xdr:row>
      <xdr:rowOff>53971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6462333"/>
          <a:ext cx="0" cy="62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57798</xdr:rowOff>
    </xdr:from>
    <xdr:ext cx="534377"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53971</xdr:rowOff>
    </xdr:from>
    <xdr:to>
      <xdr:col>55</xdr:col>
      <xdr:colOff>88900</xdr:colOff>
      <xdr:row>41</xdr:row>
      <xdr:rowOff>53971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08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65360</xdr:rowOff>
    </xdr:from>
    <xdr:ext cx="599010"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62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118683</xdr:rowOff>
    </xdr:from>
    <xdr:to>
      <xdr:col>55</xdr:col>
      <xdr:colOff>88900</xdr:colOff>
      <xdr:row>37</xdr:row>
      <xdr:rowOff>118683</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646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7320</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865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28893</xdr:rowOff>
    </xdr:from>
    <xdr:to>
      <xdr:col>55</xdr:col>
      <xdr:colOff>50800</xdr:colOff>
      <xdr:row>40</xdr:row>
      <xdr:rowOff>130493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8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41046</xdr:rowOff>
    </xdr:from>
    <xdr:to>
      <xdr:col>50</xdr:col>
      <xdr:colOff>165100</xdr:colOff>
      <xdr:row>40</xdr:row>
      <xdr:rowOff>142646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8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76213</xdr:rowOff>
    </xdr:from>
    <xdr:to>
      <xdr:col>46</xdr:col>
      <xdr:colOff>38100</xdr:colOff>
      <xdr:row>41</xdr:row>
      <xdr:rowOff>6363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3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37109</xdr:rowOff>
    </xdr:from>
    <xdr:to>
      <xdr:col>41</xdr:col>
      <xdr:colOff>101600</xdr:colOff>
      <xdr:row>40</xdr:row>
      <xdr:rowOff>138709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23868</xdr:rowOff>
    </xdr:from>
    <xdr:to>
      <xdr:col>55</xdr:col>
      <xdr:colOff>50800</xdr:colOff>
      <xdr:row>40</xdr:row>
      <xdr:rowOff>125468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46745</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27809</xdr:rowOff>
    </xdr:from>
    <xdr:to>
      <xdr:col>50</xdr:col>
      <xdr:colOff>165100</xdr:colOff>
      <xdr:row>40</xdr:row>
      <xdr:rowOff>129409</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8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74668</xdr:rowOff>
    </xdr:from>
    <xdr:to>
      <xdr:col>55</xdr:col>
      <xdr:colOff>0</xdr:colOff>
      <xdr:row>40</xdr:row>
      <xdr:rowOff>78609</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932668"/>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31321</xdr:rowOff>
    </xdr:from>
    <xdr:to>
      <xdr:col>46</xdr:col>
      <xdr:colOff>38100</xdr:colOff>
      <xdr:row>40</xdr:row>
      <xdr:rowOff>132921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78609</xdr:rowOff>
    </xdr:from>
    <xdr:to>
      <xdr:col>50</xdr:col>
      <xdr:colOff>114300</xdr:colOff>
      <xdr:row>40</xdr:row>
      <xdr:rowOff>82121</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936609"/>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1648</xdr:rowOff>
    </xdr:from>
    <xdr:to>
      <xdr:col>41</xdr:col>
      <xdr:colOff>101600</xdr:colOff>
      <xdr:row>35</xdr:row>
      <xdr:rowOff>103248</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0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52448</xdr:rowOff>
    </xdr:from>
    <xdr:to>
      <xdr:col>45</xdr:col>
      <xdr:colOff>177800</xdr:colOff>
      <xdr:row>40</xdr:row>
      <xdr:rowOff>82121</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053198"/>
          <a:ext cx="889000" cy="88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133773</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59411" y="69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168940</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483111" y="70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129836</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594111" y="69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145936</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66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149448</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66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119775</xdr:rowOff>
    </xdr:from>
    <xdr:ext cx="599010"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61794" y="57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111506</xdr:rowOff>
    </xdr:from>
    <xdr:to>
      <xdr:col>24</xdr:col>
      <xdr:colOff>114300</xdr:colOff>
      <xdr:row>60</xdr:row>
      <xdr:rowOff>41656</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134383</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1007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125222</xdr:rowOff>
    </xdr:from>
    <xdr:to>
      <xdr:col>20</xdr:col>
      <xdr:colOff>38100</xdr:colOff>
      <xdr:row>60</xdr:row>
      <xdr:rowOff>55372</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162306</xdr:rowOff>
    </xdr:from>
    <xdr:to>
      <xdr:col>24</xdr:col>
      <xdr:colOff>63500</xdr:colOff>
      <xdr:row>60</xdr:row>
      <xdr:rowOff>4572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2778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xdr:rowOff>
    </xdr:from>
    <xdr:to>
      <xdr:col>19</xdr:col>
      <xdr:colOff>177800</xdr:colOff>
      <xdr:row>60</xdr:row>
      <xdr:rowOff>22860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291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157226</xdr:rowOff>
    </xdr:from>
    <xdr:to>
      <xdr:col>10</xdr:col>
      <xdr:colOff>165100</xdr:colOff>
      <xdr:row>60</xdr:row>
      <xdr:rowOff>87376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1968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36576</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019300" y="10309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71899</xdr:rowOff>
    </xdr:from>
    <xdr:ext cx="405111" cy="259045"/>
    <xdr:sp macro="" textlink="">
      <xdr:nvSpPr>
        <xdr:cNvPr id="183" name="n_1main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103903</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0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147038</xdr:rowOff>
    </xdr:from>
    <xdr:to>
      <xdr:col>55</xdr:col>
      <xdr:colOff>50800</xdr:colOff>
      <xdr:row>60</xdr:row>
      <xdr:rowOff>77188</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2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169915</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1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164431</xdr:rowOff>
    </xdr:from>
    <xdr:to>
      <xdr:col>50</xdr:col>
      <xdr:colOff>165100</xdr:colOff>
      <xdr:row>60</xdr:row>
      <xdr:rowOff>94581</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2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26388</xdr:rowOff>
    </xdr:from>
    <xdr:to>
      <xdr:col>55</xdr:col>
      <xdr:colOff>0</xdr:colOff>
      <xdr:row>60</xdr:row>
      <xdr:rowOff>43781</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10313388"/>
          <a:ext cx="8382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7911</xdr:rowOff>
    </xdr:from>
    <xdr:to>
      <xdr:col>46</xdr:col>
      <xdr:colOff>38100</xdr:colOff>
      <xdr:row>60</xdr:row>
      <xdr:rowOff>109511</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2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43781</xdr:rowOff>
    </xdr:from>
    <xdr:to>
      <xdr:col>50</xdr:col>
      <xdr:colOff>114300</xdr:colOff>
      <xdr:row>60</xdr:row>
      <xdr:rowOff>58711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330781"/>
          <a:ext cx="88900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32290</xdr:rowOff>
    </xdr:from>
    <xdr:to>
      <xdr:col>41</xdr:col>
      <xdr:colOff>101600</xdr:colOff>
      <xdr:row>60</xdr:row>
      <xdr:rowOff>133890</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3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58711</xdr:rowOff>
    </xdr:from>
    <xdr:to>
      <xdr:col>45</xdr:col>
      <xdr:colOff>177800</xdr:colOff>
      <xdr:row>60</xdr:row>
      <xdr:rowOff>83090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10345711"/>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111108</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05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126038</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07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150417</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09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3" name="【公営住宅】&#10;有形固定資産減価償却率最小値テキスト">
          <a:extLst>
            <a:ext uri="{FF2B5EF4-FFF2-40B4-BE49-F238E27FC236}">
              <a16:creationId xmlns:a16="http://schemas.microsoft.com/office/drawing/2014/main" id="{00000000-0008-0000-0E00-000007010000}"/>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公営住宅】&#10;有形固定資産減価償却率最大値テキスト">
          <a:extLst>
            <a:ext uri="{FF2B5EF4-FFF2-40B4-BE49-F238E27FC236}">
              <a16:creationId xmlns:a16="http://schemas.microsoft.com/office/drawing/2014/main" id="{00000000-0008-0000-0E00-000009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00000000-0008-0000-0E00-00000B010000}"/>
            </a:ext>
          </a:extLst>
        </xdr:cNvPr>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145035</xdr:rowOff>
    </xdr:from>
    <xdr:to>
      <xdr:col>24</xdr:col>
      <xdr:colOff>114300</xdr:colOff>
      <xdr:row>80</xdr:row>
      <xdr:rowOff>75185</xdr:rowOff>
    </xdr:to>
    <xdr:sp macro="" textlink="">
      <xdr:nvSpPr>
        <xdr:cNvPr id="277" name="楕円 276">
          <a:extLst>
            <a:ext uri="{FF2B5EF4-FFF2-40B4-BE49-F238E27FC236}">
              <a16:creationId xmlns:a16="http://schemas.microsoft.com/office/drawing/2014/main" id="{00000000-0008-0000-0E00-000015010000}"/>
            </a:ext>
          </a:extLst>
        </xdr:cNvPr>
        <xdr:cNvSpPr/>
      </xdr:nvSpPr>
      <xdr:spPr>
        <a:xfrm>
          <a:off x="45847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167912</xdr:rowOff>
    </xdr:from>
    <xdr:ext cx="405111" cy="259045"/>
    <xdr:sp macro="" textlink="">
      <xdr:nvSpPr>
        <xdr:cNvPr id="278" name="【公営住宅】&#10;有形固定資産減価償却率該当値テキスト">
          <a:extLst>
            <a:ext uri="{FF2B5EF4-FFF2-40B4-BE49-F238E27FC236}">
              <a16:creationId xmlns:a16="http://schemas.microsoft.com/office/drawing/2014/main" id="{00000000-0008-0000-0E00-000016010000}"/>
            </a:ext>
          </a:extLst>
        </xdr:cNvPr>
        <xdr:cNvSpPr txBox="1"/>
      </xdr:nvSpPr>
      <xdr:spPr>
        <a:xfrm>
          <a:off x="4673600" y="1354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xdr:rowOff>
    </xdr:from>
    <xdr:to>
      <xdr:col>20</xdr:col>
      <xdr:colOff>38100</xdr:colOff>
      <xdr:row>80</xdr:row>
      <xdr:rowOff>116332</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24385</xdr:rowOff>
    </xdr:from>
    <xdr:to>
      <xdr:col>24</xdr:col>
      <xdr:colOff>63500</xdr:colOff>
      <xdr:row>80</xdr:row>
      <xdr:rowOff>65532</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3797300" y="137403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60452</xdr:rowOff>
    </xdr:from>
    <xdr:to>
      <xdr:col>15</xdr:col>
      <xdr:colOff>101600</xdr:colOff>
      <xdr:row>80</xdr:row>
      <xdr:rowOff>162052</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2857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65532</xdr:rowOff>
    </xdr:from>
    <xdr:to>
      <xdr:col>19</xdr:col>
      <xdr:colOff>177800</xdr:colOff>
      <xdr:row>80</xdr:row>
      <xdr:rowOff>111252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2908300" y="13781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108458</xdr:rowOff>
    </xdr:from>
    <xdr:to>
      <xdr:col>10</xdr:col>
      <xdr:colOff>165100</xdr:colOff>
      <xdr:row>81</xdr:row>
      <xdr:rowOff>38608</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1968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111252</xdr:rowOff>
    </xdr:from>
    <xdr:to>
      <xdr:col>15</xdr:col>
      <xdr:colOff>50800</xdr:colOff>
      <xdr:row>80</xdr:row>
      <xdr:rowOff>159258</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2019300" y="138272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5" name="n_1aveValue【公営住宅】&#10;有形固定資産減価償却率">
          <a:extLst>
            <a:ext uri="{FF2B5EF4-FFF2-40B4-BE49-F238E27FC236}">
              <a16:creationId xmlns:a16="http://schemas.microsoft.com/office/drawing/2014/main" id="{00000000-0008-0000-0E00-00001D010000}"/>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86" name="n_2aveValue【公営住宅】&#10;有形固定資産減価償却率">
          <a:extLst>
            <a:ext uri="{FF2B5EF4-FFF2-40B4-BE49-F238E27FC236}">
              <a16:creationId xmlns:a16="http://schemas.microsoft.com/office/drawing/2014/main" id="{00000000-0008-0000-0E00-00001E010000}"/>
            </a:ext>
          </a:extLst>
        </xdr:cNvPr>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87" name="n_3aveValue【公営住宅】&#10;有形固定資産減価償却率">
          <a:extLst>
            <a:ext uri="{FF2B5EF4-FFF2-40B4-BE49-F238E27FC236}">
              <a16:creationId xmlns:a16="http://schemas.microsoft.com/office/drawing/2014/main" id="{00000000-0008-0000-0E00-00001F010000}"/>
            </a:ext>
          </a:extLst>
        </xdr:cNvPr>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132859</xdr:rowOff>
    </xdr:from>
    <xdr:ext cx="405111" cy="259045"/>
    <xdr:sp macro="" textlink="">
      <xdr:nvSpPr>
        <xdr:cNvPr id="288" name="n_1main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7129</xdr:rowOff>
    </xdr:from>
    <xdr:ext cx="405111" cy="259045"/>
    <xdr:sp macro="" textlink="">
      <xdr:nvSpPr>
        <xdr:cNvPr id="289" name="n_2main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55135</xdr:rowOff>
    </xdr:from>
    <xdr:ext cx="405111" cy="259045"/>
    <xdr:sp macro="" textlink="">
      <xdr:nvSpPr>
        <xdr:cNvPr id="290" name="n_3main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5" name="【公営住宅】&#10;一人当たり面積最小値テキスト">
          <a:extLst>
            <a:ext uri="{FF2B5EF4-FFF2-40B4-BE49-F238E27FC236}">
              <a16:creationId xmlns:a16="http://schemas.microsoft.com/office/drawing/2014/main" id="{00000000-0008-0000-0E00-00003B01000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17" name="【公営住宅】&#10;一人当たり面積最大値テキスト">
          <a:extLst>
            <a:ext uri="{FF2B5EF4-FFF2-40B4-BE49-F238E27FC236}">
              <a16:creationId xmlns:a16="http://schemas.microsoft.com/office/drawing/2014/main" id="{00000000-0008-0000-0E00-00003D01000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19" name="【公営住宅】&#10;一人当たり面積平均値テキスト">
          <a:extLst>
            <a:ext uri="{FF2B5EF4-FFF2-40B4-BE49-F238E27FC236}">
              <a16:creationId xmlns:a16="http://schemas.microsoft.com/office/drawing/2014/main" id="{00000000-0008-0000-0E00-00003F010000}"/>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124307</xdr:rowOff>
    </xdr:from>
    <xdr:to>
      <xdr:col>55</xdr:col>
      <xdr:colOff>50800</xdr:colOff>
      <xdr:row>86</xdr:row>
      <xdr:rowOff>54457</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0426700" y="146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50004</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E00-00004A010000}"/>
            </a:ext>
          </a:extLst>
        </xdr:cNvPr>
        <xdr:cNvSpPr txBox="1"/>
      </xdr:nvSpPr>
      <xdr:spPr>
        <a:xfrm>
          <a:off x="10515600" y="1462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125451</xdr:rowOff>
    </xdr:from>
    <xdr:to>
      <xdr:col>50</xdr:col>
      <xdr:colOff>165100</xdr:colOff>
      <xdr:row>86</xdr:row>
      <xdr:rowOff>55601</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9588500" y="146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3657</xdr:rowOff>
    </xdr:from>
    <xdr:to>
      <xdr:col>55</xdr:col>
      <xdr:colOff>0</xdr:colOff>
      <xdr:row>86</xdr:row>
      <xdr:rowOff>4801</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9639300" y="1474835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127203</xdr:rowOff>
    </xdr:from>
    <xdr:to>
      <xdr:col>46</xdr:col>
      <xdr:colOff>38100</xdr:colOff>
      <xdr:row>86</xdr:row>
      <xdr:rowOff>57353</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8699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4801</xdr:rowOff>
    </xdr:from>
    <xdr:to>
      <xdr:col>50</xdr:col>
      <xdr:colOff>114300</xdr:colOff>
      <xdr:row>86</xdr:row>
      <xdr:rowOff>6553</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8750300" y="1474950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128651</xdr:rowOff>
    </xdr:from>
    <xdr:to>
      <xdr:col>41</xdr:col>
      <xdr:colOff>101600</xdr:colOff>
      <xdr:row>86</xdr:row>
      <xdr:rowOff>58801</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7810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6553</xdr:rowOff>
    </xdr:from>
    <xdr:to>
      <xdr:col>45</xdr:col>
      <xdr:colOff>177800</xdr:colOff>
      <xdr:row>86</xdr:row>
      <xdr:rowOff>8001</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7861300" y="1475125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37" name="n_1aveValue【公営住宅】&#10;一人当たり面積">
          <a:extLst>
            <a:ext uri="{FF2B5EF4-FFF2-40B4-BE49-F238E27FC236}">
              <a16:creationId xmlns:a16="http://schemas.microsoft.com/office/drawing/2014/main" id="{00000000-0008-0000-0E00-000051010000}"/>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38" name="n_2aveValue【公営住宅】&#10;一人当たり面積">
          <a:extLst>
            <a:ext uri="{FF2B5EF4-FFF2-40B4-BE49-F238E27FC236}">
              <a16:creationId xmlns:a16="http://schemas.microsoft.com/office/drawing/2014/main" id="{00000000-0008-0000-0E00-000052010000}"/>
            </a:ext>
          </a:extLst>
        </xdr:cNvPr>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39" name="n_3aveValue【公営住宅】&#10;一人当たり面積">
          <a:extLst>
            <a:ext uri="{FF2B5EF4-FFF2-40B4-BE49-F238E27FC236}">
              <a16:creationId xmlns:a16="http://schemas.microsoft.com/office/drawing/2014/main" id="{00000000-0008-0000-0E00-000053010000}"/>
            </a:ext>
          </a:extLst>
        </xdr:cNvPr>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46728</xdr:rowOff>
    </xdr:from>
    <xdr:ext cx="469744" cy="259045"/>
    <xdr:sp macro="" textlink="">
      <xdr:nvSpPr>
        <xdr:cNvPr id="340" name="n_1mainValue【公営住宅】&#10;一人当たり面積">
          <a:extLst>
            <a:ext uri="{FF2B5EF4-FFF2-40B4-BE49-F238E27FC236}">
              <a16:creationId xmlns:a16="http://schemas.microsoft.com/office/drawing/2014/main" id="{00000000-0008-0000-0E00-000054010000}"/>
            </a:ext>
          </a:extLst>
        </xdr:cNvPr>
        <xdr:cNvSpPr txBox="1"/>
      </xdr:nvSpPr>
      <xdr:spPr>
        <a:xfrm>
          <a:off x="9391727" y="147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48480</xdr:rowOff>
    </xdr:from>
    <xdr:ext cx="469744" cy="259045"/>
    <xdr:sp macro="" textlink="">
      <xdr:nvSpPr>
        <xdr:cNvPr id="341" name="n_2mainValue【公営住宅】&#10;一人当たり面積">
          <a:extLst>
            <a:ext uri="{FF2B5EF4-FFF2-40B4-BE49-F238E27FC236}">
              <a16:creationId xmlns:a16="http://schemas.microsoft.com/office/drawing/2014/main" id="{00000000-0008-0000-0E00-000055010000}"/>
            </a:ext>
          </a:extLst>
        </xdr:cNvPr>
        <xdr:cNvSpPr txBox="1"/>
      </xdr:nvSpPr>
      <xdr:spPr>
        <a:xfrm>
          <a:off x="8515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49928</xdr:rowOff>
    </xdr:from>
    <xdr:ext cx="469744" cy="259045"/>
    <xdr:sp macro="" textlink="">
      <xdr:nvSpPr>
        <xdr:cNvPr id="342" name="n_3mainValue【公営住宅】&#10;一人当たり面積">
          <a:extLst>
            <a:ext uri="{FF2B5EF4-FFF2-40B4-BE49-F238E27FC236}">
              <a16:creationId xmlns:a16="http://schemas.microsoft.com/office/drawing/2014/main" id="{00000000-0008-0000-0E00-000056010000}"/>
            </a:ext>
          </a:extLst>
        </xdr:cNvPr>
        <xdr:cNvSpPr txBox="1"/>
      </xdr:nvSpPr>
      <xdr:spPr>
        <a:xfrm>
          <a:off x="76264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id="{00000000-0008-0000-0E00-00007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4" name="【認定こども園・幼稚園・保育所】&#10;有形固定資産減価償却率最小値テキスト">
          <a:extLst>
            <a:ext uri="{FF2B5EF4-FFF2-40B4-BE49-F238E27FC236}">
              <a16:creationId xmlns:a16="http://schemas.microsoft.com/office/drawing/2014/main" id="{00000000-0008-0000-0E00-000080010000}"/>
            </a:ext>
          </a:extLst>
        </xdr:cNvPr>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86" name="【認定こども園・幼稚園・保育所】&#10;有形固定資産減価償却率最大値テキスト">
          <a:extLst>
            <a:ext uri="{FF2B5EF4-FFF2-40B4-BE49-F238E27FC236}">
              <a16:creationId xmlns:a16="http://schemas.microsoft.com/office/drawing/2014/main" id="{00000000-0008-0000-0E00-000082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id="{00000000-0008-0000-0E00-000084010000}"/>
            </a:ext>
          </a:extLst>
        </xdr:cNvPr>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399" name="【認定こども園・幼稚園・保育所】&#10;有形固定資産減価償却率該当値テキスト">
          <a:extLst>
            <a:ext uri="{FF2B5EF4-FFF2-40B4-BE49-F238E27FC236}">
              <a16:creationId xmlns:a16="http://schemas.microsoft.com/office/drawing/2014/main" id="{00000000-0008-0000-0E00-00008F010000}"/>
            </a:ext>
          </a:extLst>
        </xdr:cNvPr>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35</xdr:row>
      <xdr:rowOff>150495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5481300" y="61341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4541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26670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4592300" y="61512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163830</xdr:rowOff>
    </xdr:from>
    <xdr:to>
      <xdr:col>76</xdr:col>
      <xdr:colOff>114300</xdr:colOff>
      <xdr:row>36</xdr:row>
      <xdr:rowOff>26670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3703300" y="616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409" name="n_1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410" name="n_2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4389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59707</xdr:rowOff>
    </xdr:from>
    <xdr:ext cx="405111" cy="259045"/>
    <xdr:sp macro="" textlink="">
      <xdr:nvSpPr>
        <xdr:cNvPr id="411" name="n_3main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3500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a:extLst>
            <a:ext uri="{FF2B5EF4-FFF2-40B4-BE49-F238E27FC236}">
              <a16:creationId xmlns:a16="http://schemas.microsoft.com/office/drawing/2014/main" id="{00000000-0008-0000-0E00-0000B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36" name="【認定こども園・幼稚園・保育所】&#10;一人当たり面積最小値テキスト">
          <a:extLst>
            <a:ext uri="{FF2B5EF4-FFF2-40B4-BE49-F238E27FC236}">
              <a16:creationId xmlns:a16="http://schemas.microsoft.com/office/drawing/2014/main" id="{00000000-0008-0000-0E00-0000B401000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38" name="【認定こども園・幼稚園・保育所】&#10;一人当たり面積最大値テキスト">
          <a:extLst>
            <a:ext uri="{FF2B5EF4-FFF2-40B4-BE49-F238E27FC236}">
              <a16:creationId xmlns:a16="http://schemas.microsoft.com/office/drawing/2014/main" id="{00000000-0008-0000-0E00-0000B6010000}"/>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0" name="【認定こども園・幼稚園・保育所】&#10;一人当たり面積平均値テキスト">
          <a:extLst>
            <a:ext uri="{FF2B5EF4-FFF2-40B4-BE49-F238E27FC236}">
              <a16:creationId xmlns:a16="http://schemas.microsoft.com/office/drawing/2014/main" id="{00000000-0008-0000-0E00-0000B8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167640</xdr:rowOff>
    </xdr:from>
    <xdr:to>
      <xdr:col>116</xdr:col>
      <xdr:colOff>114300</xdr:colOff>
      <xdr:row>41</xdr:row>
      <xdr:rowOff>97790</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221107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82567</xdr:rowOff>
    </xdr:from>
    <xdr:ext cx="469744" cy="259045"/>
    <xdr:sp macro="" textlink="">
      <xdr:nvSpPr>
        <xdr:cNvPr id="451" name="【認定こども園・幼稚園・保育所】&#10;一人当たり面積該当値テキスト">
          <a:extLst>
            <a:ext uri="{FF2B5EF4-FFF2-40B4-BE49-F238E27FC236}">
              <a16:creationId xmlns:a16="http://schemas.microsoft.com/office/drawing/2014/main" id="{00000000-0008-0000-0E00-0000C3010000}"/>
            </a:ext>
          </a:extLst>
        </xdr:cNvPr>
        <xdr:cNvSpPr txBox="1"/>
      </xdr:nvSpPr>
      <xdr:spPr>
        <a:xfrm>
          <a:off x="22199600" y="69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21272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46990</xdr:rowOff>
    </xdr:from>
    <xdr:to>
      <xdr:col>116</xdr:col>
      <xdr:colOff>63500</xdr:colOff>
      <xdr:row>41</xdr:row>
      <xdr:rowOff>49530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1323300" y="70764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1270</xdr:rowOff>
    </xdr:from>
    <xdr:to>
      <xdr:col>107</xdr:col>
      <xdr:colOff>101600</xdr:colOff>
      <xdr:row>41</xdr:row>
      <xdr:rowOff>102870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03835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52070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0434300" y="7078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9494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41</xdr:row>
      <xdr:rowOff>52070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9545300" y="701802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461" name="n_1main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1075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93997</xdr:rowOff>
    </xdr:from>
    <xdr:ext cx="469744" cy="259045"/>
    <xdr:sp macro="" textlink="">
      <xdr:nvSpPr>
        <xdr:cNvPr id="462" name="n_2main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0199427" y="71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19310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a:extLst>
            <a:ext uri="{FF2B5EF4-FFF2-40B4-BE49-F238E27FC236}">
              <a16:creationId xmlns:a16="http://schemas.microsoft.com/office/drawing/2014/main" id="{00000000-0008-0000-0E00-0000E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89" name="【学校施設】&#10;有形固定資産減価償却率最小値テキスト">
          <a:extLst>
            <a:ext uri="{FF2B5EF4-FFF2-40B4-BE49-F238E27FC236}">
              <a16:creationId xmlns:a16="http://schemas.microsoft.com/office/drawing/2014/main" id="{00000000-0008-0000-0E00-0000E9010000}"/>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1" name="【学校施設】&#10;有形固定資産減価償却率最大値テキスト">
          <a:extLst>
            <a:ext uri="{FF2B5EF4-FFF2-40B4-BE49-F238E27FC236}">
              <a16:creationId xmlns:a16="http://schemas.microsoft.com/office/drawing/2014/main" id="{00000000-0008-0000-0E00-0000EB010000}"/>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3" name="【学校施設】&#10;有形固定資産減価償却率平均値テキスト">
          <a:extLst>
            <a:ext uri="{FF2B5EF4-FFF2-40B4-BE49-F238E27FC236}">
              <a16:creationId xmlns:a16="http://schemas.microsoft.com/office/drawing/2014/main" id="{00000000-0008-0000-0E00-0000ED010000}"/>
            </a:ext>
          </a:extLst>
        </xdr:cNvPr>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32402</xdr:rowOff>
    </xdr:from>
    <xdr:ext cx="405111" cy="259045"/>
    <xdr:sp macro="" textlink="">
      <xdr:nvSpPr>
        <xdr:cNvPr id="504" name="【学校施設】&#10;有形固定資産減価償却率該当値テキスト">
          <a:extLst>
            <a:ext uri="{FF2B5EF4-FFF2-40B4-BE49-F238E27FC236}">
              <a16:creationId xmlns:a16="http://schemas.microsoft.com/office/drawing/2014/main" id="{00000000-0008-0000-0E00-0000F8010000}"/>
            </a:ext>
          </a:extLst>
        </xdr:cNvPr>
        <xdr:cNvSpPr txBox="1"/>
      </xdr:nvSpPr>
      <xdr:spPr>
        <a:xfrm>
          <a:off x="163576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137160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5481300" y="10391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3810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4592300" y="1042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41910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3703300" y="10462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1" name="n_1ave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2" name="n_2ave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3" name="n_3ave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514" name="n_1mainValue【学校施設】&#10;有形固定資産減価償却率">
          <a:extLst>
            <a:ext uri="{FF2B5EF4-FFF2-40B4-BE49-F238E27FC236}">
              <a16:creationId xmlns:a16="http://schemas.microsoft.com/office/drawing/2014/main" id="{00000000-0008-0000-0E00-000002020000}"/>
            </a:ext>
          </a:extLst>
        </xdr:cNvPr>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515" name="n_2mainValue【学校施設】&#10;有形固定資産減価償却率">
          <a:extLst>
            <a:ext uri="{FF2B5EF4-FFF2-40B4-BE49-F238E27FC236}">
              <a16:creationId xmlns:a16="http://schemas.microsoft.com/office/drawing/2014/main" id="{00000000-0008-0000-0E00-000003020000}"/>
            </a:ext>
          </a:extLst>
        </xdr:cNvPr>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516" name="n_3mainValue【学校施設】&#10;有形固定資産減価償却率">
          <a:extLst>
            <a:ext uri="{FF2B5EF4-FFF2-40B4-BE49-F238E27FC236}">
              <a16:creationId xmlns:a16="http://schemas.microsoft.com/office/drawing/2014/main" id="{00000000-0008-0000-0E00-000004020000}"/>
            </a:ext>
          </a:extLst>
        </xdr:cNvPr>
        <xdr:cNvSpPr txBox="1"/>
      </xdr:nvSpPr>
      <xdr:spPr>
        <a:xfrm>
          <a:off x="13500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E00-00001D020000}"/>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3" name="【学校施設】&#10;一人当たり面積最大値テキスト">
          <a:extLst>
            <a:ext uri="{FF2B5EF4-FFF2-40B4-BE49-F238E27FC236}">
              <a16:creationId xmlns:a16="http://schemas.microsoft.com/office/drawing/2014/main" id="{00000000-0008-0000-0E00-00001F020000}"/>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E00-000021020000}"/>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33706</xdr:rowOff>
    </xdr:from>
    <xdr:to>
      <xdr:col>116</xdr:col>
      <xdr:colOff>114300</xdr:colOff>
      <xdr:row>63</xdr:row>
      <xdr:rowOff>135306</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2110700" y="108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120083</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E00-00002C020000}"/>
            </a:ext>
          </a:extLst>
        </xdr:cNvPr>
        <xdr:cNvSpPr txBox="1"/>
      </xdr:nvSpPr>
      <xdr:spPr>
        <a:xfrm>
          <a:off x="22199600" y="107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36373</xdr:rowOff>
    </xdr:from>
    <xdr:to>
      <xdr:col>112</xdr:col>
      <xdr:colOff>38100</xdr:colOff>
      <xdr:row>63</xdr:row>
      <xdr:rowOff>137973</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1272500" y="108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84506</xdr:rowOff>
    </xdr:from>
    <xdr:to>
      <xdr:col>116</xdr:col>
      <xdr:colOff>63500</xdr:colOff>
      <xdr:row>63</xdr:row>
      <xdr:rowOff>87173</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1323300" y="1088585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38888</xdr:rowOff>
    </xdr:from>
    <xdr:to>
      <xdr:col>107</xdr:col>
      <xdr:colOff>101600</xdr:colOff>
      <xdr:row>63</xdr:row>
      <xdr:rowOff>140488</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03835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87173</xdr:rowOff>
    </xdr:from>
    <xdr:to>
      <xdr:col>111</xdr:col>
      <xdr:colOff>177800</xdr:colOff>
      <xdr:row>63</xdr:row>
      <xdr:rowOff>89688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0434300" y="1088852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41021</xdr:rowOff>
    </xdr:from>
    <xdr:to>
      <xdr:col>102</xdr:col>
      <xdr:colOff>165100</xdr:colOff>
      <xdr:row>63</xdr:row>
      <xdr:rowOff>142621</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89688</xdr:rowOff>
    </xdr:from>
    <xdr:to>
      <xdr:col>107</xdr:col>
      <xdr:colOff>50800</xdr:colOff>
      <xdr:row>63</xdr:row>
      <xdr:rowOff>91821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9545300" y="1089103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3" name="n_1aveValue【学校施設】&#10;一人当たり面積">
          <a:extLst>
            <a:ext uri="{FF2B5EF4-FFF2-40B4-BE49-F238E27FC236}">
              <a16:creationId xmlns:a16="http://schemas.microsoft.com/office/drawing/2014/main" id="{00000000-0008-0000-0E00-000033020000}"/>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4" name="n_2aveValue【学校施設】&#10;一人当たり面積">
          <a:extLst>
            <a:ext uri="{FF2B5EF4-FFF2-40B4-BE49-F238E27FC236}">
              <a16:creationId xmlns:a16="http://schemas.microsoft.com/office/drawing/2014/main" id="{00000000-0008-0000-0E00-000034020000}"/>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5" name="n_3aveValue【学校施設】&#10;一人当たり面積">
          <a:extLst>
            <a:ext uri="{FF2B5EF4-FFF2-40B4-BE49-F238E27FC236}">
              <a16:creationId xmlns:a16="http://schemas.microsoft.com/office/drawing/2014/main" id="{00000000-0008-0000-0E00-000035020000}"/>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129100</xdr:rowOff>
    </xdr:from>
    <xdr:ext cx="469744" cy="259045"/>
    <xdr:sp macro="" textlink="">
      <xdr:nvSpPr>
        <xdr:cNvPr id="566" name="n_1mainValue【学校施設】&#10;一人当たり面積">
          <a:extLst>
            <a:ext uri="{FF2B5EF4-FFF2-40B4-BE49-F238E27FC236}">
              <a16:creationId xmlns:a16="http://schemas.microsoft.com/office/drawing/2014/main" id="{00000000-0008-0000-0E00-000036020000}"/>
            </a:ext>
          </a:extLst>
        </xdr:cNvPr>
        <xdr:cNvSpPr txBox="1"/>
      </xdr:nvSpPr>
      <xdr:spPr>
        <a:xfrm>
          <a:off x="21075727" y="1093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131615</xdr:rowOff>
    </xdr:from>
    <xdr:ext cx="469744" cy="259045"/>
    <xdr:sp macro="" textlink="">
      <xdr:nvSpPr>
        <xdr:cNvPr id="567" name="n_2mainValue【学校施設】&#10;一人当たり面積">
          <a:extLst>
            <a:ext uri="{FF2B5EF4-FFF2-40B4-BE49-F238E27FC236}">
              <a16:creationId xmlns:a16="http://schemas.microsoft.com/office/drawing/2014/main" id="{00000000-0008-0000-0E00-000037020000}"/>
            </a:ext>
          </a:extLst>
        </xdr:cNvPr>
        <xdr:cNvSpPr txBox="1"/>
      </xdr:nvSpPr>
      <xdr:spPr>
        <a:xfrm>
          <a:off x="20199427" y="109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133748</xdr:rowOff>
    </xdr:from>
    <xdr:ext cx="469744" cy="259045"/>
    <xdr:sp macro="" textlink="">
      <xdr:nvSpPr>
        <xdr:cNvPr id="568" name="n_3mainValue【学校施設】&#10;一人当たり面積">
          <a:extLst>
            <a:ext uri="{FF2B5EF4-FFF2-40B4-BE49-F238E27FC236}">
              <a16:creationId xmlns:a16="http://schemas.microsoft.com/office/drawing/2014/main" id="{00000000-0008-0000-0E00-000038020000}"/>
            </a:ext>
          </a:extLst>
        </xdr:cNvPr>
        <xdr:cNvSpPr txBox="1"/>
      </xdr:nvSpPr>
      <xdr:spPr>
        <a:xfrm>
          <a:off x="193104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類似団体平均と比較して有形固定資産減価償却率が特に高くなっている施設は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、橋梁・トンネル</a:t>
          </a:r>
          <a:r>
            <a:rPr kumimoji="1" lang="ja-JP" altLang="en-US" sz="1300">
              <a:latin typeface="ＭＳ Ｐゴシック" panose="020B0600070205080204" pitchFamily="50" charset="-128"/>
              <a:ea typeface="ＭＳ Ｐゴシック" panose="020B0600070205080204" pitchFamily="50" charset="-128"/>
            </a:rPr>
            <a:t>、公営住宅、保育所であり、特に低くなっている施設は、学校施設である。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学校施設が低い理由については、平成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年度末をもって、小学校６校が統合により用途廃止（町全体で小学校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校が４校になった。）となったため、比較的新しい建物に集約された事によるものである。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橋梁・トンネル・公営住宅については、類似団体平均を上回っているが、長寿命化計画や修繕計画が策定済であり、計画的に維持修繕を実施している。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等については、現在、町立保育所は４施設しかないため一人当たり面積は類似団体平均と比べて低いが、ここ数年でも、町立保育所の閉所に伴い、民間による認定こども園新設を支援したり、元保育所をＮＰＯに売却し、</a:t>
          </a:r>
          <a:r>
            <a:rPr kumimoji="1" lang="en-US" altLang="ja-JP" sz="1300">
              <a:latin typeface="ＭＳ Ｐゴシック" panose="020B0600070205080204" pitchFamily="50" charset="-128"/>
              <a:ea typeface="ＭＳ Ｐゴシック" panose="020B0600070205080204" pitchFamily="50" charset="-128"/>
            </a:rPr>
            <a:t>NPO</a:t>
          </a:r>
          <a:r>
            <a:rPr kumimoji="1" lang="ja-JP" altLang="en-US" sz="1300">
              <a:latin typeface="ＭＳ Ｐゴシック" panose="020B0600070205080204" pitchFamily="50" charset="-128"/>
              <a:ea typeface="ＭＳ Ｐゴシック" panose="020B0600070205080204" pitchFamily="50" charset="-128"/>
            </a:rPr>
            <a:t>運営の児童発達支援事業所開設に導くなど、子育て環境の整備にも積極的に取り組んでいる。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154322</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F00-000040000000}"/>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166370</xdr:rowOff>
    </xdr:from>
    <xdr:to>
      <xdr:col>15</xdr:col>
      <xdr:colOff>101600</xdr:colOff>
      <xdr:row>39</xdr:row>
      <xdr:rowOff>96520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87647</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F00-000042000000}"/>
            </a:ext>
          </a:extLst>
        </xdr:cNvPr>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74930</xdr:rowOff>
    </xdr:from>
    <xdr:to>
      <xdr:col>10</xdr:col>
      <xdr:colOff>165100</xdr:colOff>
      <xdr:row>40</xdr:row>
      <xdr:rowOff>5080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167657</xdr:rowOff>
    </xdr:from>
    <xdr:ext cx="405111" cy="259045"/>
    <xdr:sp macro="" textlink="">
      <xdr:nvSpPr>
        <xdr:cNvPr id="68" name="n_3aveValue【図書館】&#10;有形固定資産減価償却率">
          <a:extLst>
            <a:ext uri="{FF2B5EF4-FFF2-40B4-BE49-F238E27FC236}">
              <a16:creationId xmlns:a16="http://schemas.microsoft.com/office/drawing/2014/main" id="{00000000-0008-0000-0F00-000044000000}"/>
            </a:ext>
          </a:extLst>
        </xdr:cNvPr>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xdr:rowOff>
    </xdr:from>
    <xdr:to>
      <xdr:col>24</xdr:col>
      <xdr:colOff>114300</xdr:colOff>
      <xdr:row>33</xdr:row>
      <xdr:rowOff>109855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132732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61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xdr:rowOff>
    </xdr:from>
    <xdr:to>
      <xdr:col>20</xdr:col>
      <xdr:colOff>38100</xdr:colOff>
      <xdr:row>33</xdr:row>
      <xdr:rowOff>109855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59055</xdr:rowOff>
    </xdr:from>
    <xdr:to>
      <xdr:col>24</xdr:col>
      <xdr:colOff>63500</xdr:colOff>
      <xdr:row>33</xdr:row>
      <xdr:rowOff>59055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716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xdr:rowOff>
    </xdr:from>
    <xdr:to>
      <xdr:col>15</xdr:col>
      <xdr:colOff>101600</xdr:colOff>
      <xdr:row>33</xdr:row>
      <xdr:rowOff>111760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59055</xdr:rowOff>
    </xdr:from>
    <xdr:to>
      <xdr:col>19</xdr:col>
      <xdr:colOff>177800</xdr:colOff>
      <xdr:row>33</xdr:row>
      <xdr:rowOff>60960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57169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10160</xdr:rowOff>
    </xdr:from>
    <xdr:to>
      <xdr:col>10</xdr:col>
      <xdr:colOff>165100</xdr:colOff>
      <xdr:row>33</xdr:row>
      <xdr:rowOff>111760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60960</xdr:rowOff>
    </xdr:from>
    <xdr:to>
      <xdr:col>15</xdr:col>
      <xdr:colOff>50800</xdr:colOff>
      <xdr:row>33</xdr:row>
      <xdr:rowOff>60960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718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126382</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128287</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128287</xdr:rowOff>
    </xdr:from>
    <xdr:ext cx="405111" cy="259045"/>
    <xdr:sp macro="" textlink="">
      <xdr:nvSpPr>
        <xdr:cNvPr id="84" name="n_3main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6" name="n_1aveValue【図書館】&#10;一人当たり面積">
          <a:extLst>
            <a:ext uri="{FF2B5EF4-FFF2-40B4-BE49-F238E27FC236}">
              <a16:creationId xmlns:a16="http://schemas.microsoft.com/office/drawing/2014/main" id="{00000000-0008-0000-0F00-000074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8" name="n_2aveValue【図書館】&#10;一人当たり面積">
          <a:extLst>
            <a:ext uri="{FF2B5EF4-FFF2-40B4-BE49-F238E27FC236}">
              <a16:creationId xmlns:a16="http://schemas.microsoft.com/office/drawing/2014/main" id="{00000000-0008-0000-0F00-000076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109237</xdr:rowOff>
    </xdr:from>
    <xdr:ext cx="469744" cy="259045"/>
    <xdr:sp macro="" textlink="">
      <xdr:nvSpPr>
        <xdr:cNvPr id="120" name="n_3aveValue【図書館】&#10;一人当たり面積">
          <a:extLst>
            <a:ext uri="{FF2B5EF4-FFF2-40B4-BE49-F238E27FC236}">
              <a16:creationId xmlns:a16="http://schemas.microsoft.com/office/drawing/2014/main" id="{00000000-0008-0000-0F00-000078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160020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701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30497</xdr:rowOff>
    </xdr:from>
    <xdr:ext cx="469744" cy="259045"/>
    <xdr:sp macro="" textlink="">
      <xdr:nvSpPr>
        <xdr:cNvPr id="134" name="n_1mainValue【図書館】&#10;一人当たり面積">
          <a:extLst>
            <a:ext uri="{FF2B5EF4-FFF2-40B4-BE49-F238E27FC236}">
              <a16:creationId xmlns:a16="http://schemas.microsoft.com/office/drawing/2014/main" id="{00000000-0008-0000-0F00-000086000000}"/>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35" name="n_2mainValue【図書館】&#10;一人当たり面積">
          <a:extLst>
            <a:ext uri="{FF2B5EF4-FFF2-40B4-BE49-F238E27FC236}">
              <a16:creationId xmlns:a16="http://schemas.microsoft.com/office/drawing/2014/main" id="{00000000-0008-0000-0F00-000087000000}"/>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36" name="n_3mainValue【図書館】&#10;一人当たり面積">
          <a:extLst>
            <a:ext uri="{FF2B5EF4-FFF2-40B4-BE49-F238E27FC236}">
              <a16:creationId xmlns:a16="http://schemas.microsoft.com/office/drawing/2014/main" id="{00000000-0008-0000-0F00-000088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86921</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380</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141531</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102343</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75112</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3797300" y="102902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130628</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908300" y="103621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130628</xdr:rowOff>
    </xdr:from>
    <xdr:to>
      <xdr:col>15</xdr:col>
      <xdr:colOff>50800</xdr:colOff>
      <xdr:row>61</xdr:row>
      <xdr:rowOff>21227</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019300" y="104176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117039</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88554</xdr:rowOff>
    </xdr:from>
    <xdr:ext cx="405111" cy="25904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a:extLst>
            <a:ext uri="{FF2B5EF4-FFF2-40B4-BE49-F238E27FC236}">
              <a16:creationId xmlns:a16="http://schemas.microsoft.com/office/drawing/2014/main" id="{00000000-0008-0000-0F00-0000D4000000}"/>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a:extLst>
            <a:ext uri="{FF2B5EF4-FFF2-40B4-BE49-F238E27FC236}">
              <a16:creationId xmlns:a16="http://schemas.microsoft.com/office/drawing/2014/main" id="{00000000-0008-0000-0F00-0000D6000000}"/>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a:extLst>
            <a:ext uri="{FF2B5EF4-FFF2-40B4-BE49-F238E27FC236}">
              <a16:creationId xmlns:a16="http://schemas.microsoft.com/office/drawing/2014/main" id="{00000000-0008-0000-0F00-0000D8000000}"/>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153623</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F00-0000DB000000}"/>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33608</xdr:rowOff>
    </xdr:from>
    <xdr:ext cx="469744" cy="259045"/>
    <xdr:sp macro="" textlink="">
      <xdr:nvSpPr>
        <xdr:cNvPr id="221" name="n_2aveValue【体育館・プール】&#10;一人当たり面積">
          <a:extLst>
            <a:ext uri="{FF2B5EF4-FFF2-40B4-BE49-F238E27FC236}">
              <a16:creationId xmlns:a16="http://schemas.microsoft.com/office/drawing/2014/main" id="{00000000-0008-0000-0F00-0000DD000000}"/>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39895</xdr:rowOff>
    </xdr:from>
    <xdr:ext cx="469744" cy="259045"/>
    <xdr:sp macro="" textlink="">
      <xdr:nvSpPr>
        <xdr:cNvPr id="223" name="n_3aveValue【体育館・プール】&#10;一人当たり面積">
          <a:extLst>
            <a:ext uri="{FF2B5EF4-FFF2-40B4-BE49-F238E27FC236}">
              <a16:creationId xmlns:a16="http://schemas.microsoft.com/office/drawing/2014/main" id="{00000000-0008-0000-0F00-0000DF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161227</xdr:rowOff>
    </xdr:from>
    <xdr:to>
      <xdr:col>55</xdr:col>
      <xdr:colOff>50800</xdr:colOff>
      <xdr:row>62</xdr:row>
      <xdr:rowOff>91377</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139654</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59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164084</xdr:rowOff>
    </xdr:from>
    <xdr:to>
      <xdr:col>50</xdr:col>
      <xdr:colOff>165100</xdr:colOff>
      <xdr:row>62</xdr:row>
      <xdr:rowOff>94234</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40577</xdr:rowOff>
    </xdr:from>
    <xdr:to>
      <xdr:col>55</xdr:col>
      <xdr:colOff>0</xdr:colOff>
      <xdr:row>62</xdr:row>
      <xdr:rowOff>43434</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9639300" y="1067047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166942</xdr:rowOff>
    </xdr:from>
    <xdr:to>
      <xdr:col>46</xdr:col>
      <xdr:colOff>38100</xdr:colOff>
      <xdr:row>62</xdr:row>
      <xdr:rowOff>97092</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43434</xdr:rowOff>
    </xdr:from>
    <xdr:to>
      <xdr:col>50</xdr:col>
      <xdr:colOff>114300</xdr:colOff>
      <xdr:row>62</xdr:row>
      <xdr:rowOff>46292</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8750300" y="10673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170370</xdr:rowOff>
    </xdr:from>
    <xdr:to>
      <xdr:col>41</xdr:col>
      <xdr:colOff>101600</xdr:colOff>
      <xdr:row>62</xdr:row>
      <xdr:rowOff>100520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46292</xdr:rowOff>
    </xdr:from>
    <xdr:to>
      <xdr:col>45</xdr:col>
      <xdr:colOff>177800</xdr:colOff>
      <xdr:row>62</xdr:row>
      <xdr:rowOff>49720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7861300" y="1067619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85361</xdr:rowOff>
    </xdr:from>
    <xdr:ext cx="469744" cy="259045"/>
    <xdr:sp macro="" textlink="">
      <xdr:nvSpPr>
        <xdr:cNvPr id="237" name="n_1mainValue【体育館・プール】&#10;一人当たり面積">
          <a:extLst>
            <a:ext uri="{FF2B5EF4-FFF2-40B4-BE49-F238E27FC236}">
              <a16:creationId xmlns:a16="http://schemas.microsoft.com/office/drawing/2014/main" id="{00000000-0008-0000-0F00-0000ED000000}"/>
            </a:ext>
          </a:extLst>
        </xdr:cNvPr>
        <xdr:cNvSpPr txBox="1"/>
      </xdr:nvSpPr>
      <xdr:spPr>
        <a:xfrm>
          <a:off x="9391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88219</xdr:rowOff>
    </xdr:from>
    <xdr:ext cx="469744" cy="259045"/>
    <xdr:sp macro="" textlink="">
      <xdr:nvSpPr>
        <xdr:cNvPr id="238" name="n_2mainValue【体育館・プール】&#10;一人当たり面積">
          <a:extLst>
            <a:ext uri="{FF2B5EF4-FFF2-40B4-BE49-F238E27FC236}">
              <a16:creationId xmlns:a16="http://schemas.microsoft.com/office/drawing/2014/main" id="{00000000-0008-0000-0F00-0000EE000000}"/>
            </a:ext>
          </a:extLst>
        </xdr:cNvPr>
        <xdr:cNvSpPr txBox="1"/>
      </xdr:nvSpPr>
      <xdr:spPr>
        <a:xfrm>
          <a:off x="8515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91647</xdr:rowOff>
    </xdr:from>
    <xdr:ext cx="469744" cy="259045"/>
    <xdr:sp macro="" textlink="">
      <xdr:nvSpPr>
        <xdr:cNvPr id="239" name="n_3mainValue【体育館・プール】&#10;一人当たり面積">
          <a:extLst>
            <a:ext uri="{FF2B5EF4-FFF2-40B4-BE49-F238E27FC236}">
              <a16:creationId xmlns:a16="http://schemas.microsoft.com/office/drawing/2014/main" id="{00000000-0008-0000-0F00-0000EF000000}"/>
            </a:ext>
          </a:extLst>
        </xdr:cNvPr>
        <xdr:cNvSpPr txBox="1"/>
      </xdr:nvSpPr>
      <xdr:spPr>
        <a:xfrm>
          <a:off x="7626427" y="107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a:extLst>
            <a:ext uri="{FF2B5EF4-FFF2-40B4-BE49-F238E27FC236}">
              <a16:creationId xmlns:a16="http://schemas.microsoft.com/office/drawing/2014/main" id="{00000000-0008-0000-0F00-000007010000}"/>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a:extLst>
            <a:ext uri="{FF2B5EF4-FFF2-40B4-BE49-F238E27FC236}">
              <a16:creationId xmlns:a16="http://schemas.microsoft.com/office/drawing/2014/main" id="{00000000-0008-0000-0F00-000009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00000000-0008-0000-0F00-00000B010000}"/>
            </a:ext>
          </a:extLst>
        </xdr:cNvPr>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11701</xdr:rowOff>
    </xdr:from>
    <xdr:ext cx="405111" cy="259045"/>
    <xdr:sp macro="" textlink="">
      <xdr:nvSpPr>
        <xdr:cNvPr id="270" name="n_1aveValue【福祉施設】&#10;有形固定資産減価償却率">
          <a:extLst>
            <a:ext uri="{FF2B5EF4-FFF2-40B4-BE49-F238E27FC236}">
              <a16:creationId xmlns:a16="http://schemas.microsoft.com/office/drawing/2014/main" id="{00000000-0008-0000-0F00-00000E010000}"/>
            </a:ext>
          </a:extLst>
        </xdr:cNvPr>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119887</xdr:rowOff>
    </xdr:from>
    <xdr:to>
      <xdr:col>15</xdr:col>
      <xdr:colOff>101600</xdr:colOff>
      <xdr:row>85</xdr:row>
      <xdr:rowOff>50037</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66564</xdr:rowOff>
    </xdr:from>
    <xdr:ext cx="405111" cy="259045"/>
    <xdr:sp macro="" textlink="">
      <xdr:nvSpPr>
        <xdr:cNvPr id="272" name="n_2ave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92456</xdr:rowOff>
    </xdr:from>
    <xdr:to>
      <xdr:col>10</xdr:col>
      <xdr:colOff>165100</xdr:colOff>
      <xdr:row>85</xdr:row>
      <xdr:rowOff>22606</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39133</xdr:rowOff>
    </xdr:from>
    <xdr:ext cx="405111" cy="259045"/>
    <xdr:sp macro="" textlink="">
      <xdr:nvSpPr>
        <xdr:cNvPr id="274" name="n_3aveValue【福祉施設】&#10;有形固定資産減価償却率">
          <a:extLst>
            <a:ext uri="{FF2B5EF4-FFF2-40B4-BE49-F238E27FC236}">
              <a16:creationId xmlns:a16="http://schemas.microsoft.com/office/drawing/2014/main" id="{00000000-0008-0000-0F00-000012010000}"/>
            </a:ext>
          </a:extLst>
        </xdr:cNvPr>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75455</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145035</xdr:rowOff>
    </xdr:from>
    <xdr:to>
      <xdr:col>20</xdr:col>
      <xdr:colOff>38100</xdr:colOff>
      <xdr:row>85</xdr:row>
      <xdr:rowOff>75185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147828</xdr:rowOff>
    </xdr:from>
    <xdr:to>
      <xdr:col>24</xdr:col>
      <xdr:colOff>63500</xdr:colOff>
      <xdr:row>85</xdr:row>
      <xdr:rowOff>24385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54962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21589</xdr:rowOff>
    </xdr:from>
    <xdr:to>
      <xdr:col>15</xdr:col>
      <xdr:colOff>101600</xdr:colOff>
      <xdr:row>86</xdr:row>
      <xdr:rowOff>123189</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24385</xdr:rowOff>
    </xdr:from>
    <xdr:to>
      <xdr:col>19</xdr:col>
      <xdr:colOff>177800</xdr:colOff>
      <xdr:row>86</xdr:row>
      <xdr:rowOff>72389</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597635"/>
          <a:ext cx="8890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165608</xdr:rowOff>
    </xdr:from>
    <xdr:to>
      <xdr:col>10</xdr:col>
      <xdr:colOff>165100</xdr:colOff>
      <xdr:row>86</xdr:row>
      <xdr:rowOff>95758</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44958</xdr:rowOff>
    </xdr:from>
    <xdr:to>
      <xdr:col>15</xdr:col>
      <xdr:colOff>50800</xdr:colOff>
      <xdr:row>86</xdr:row>
      <xdr:rowOff>72389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2019300" y="1478965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66312</xdr:rowOff>
    </xdr:from>
    <xdr:ext cx="405111" cy="259045"/>
    <xdr:sp macro="" textlink="">
      <xdr:nvSpPr>
        <xdr:cNvPr id="288" name="n_1main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114316</xdr:rowOff>
    </xdr:from>
    <xdr:ext cx="405111" cy="259045"/>
    <xdr:sp macro="" textlink="">
      <xdr:nvSpPr>
        <xdr:cNvPr id="289" name="n_2main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86885</xdr:rowOff>
    </xdr:from>
    <xdr:ext cx="405111" cy="259045"/>
    <xdr:sp macro="" textlink="">
      <xdr:nvSpPr>
        <xdr:cNvPr id="290" name="n_3main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83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a:extLst>
            <a:ext uri="{FF2B5EF4-FFF2-40B4-BE49-F238E27FC236}">
              <a16:creationId xmlns:a16="http://schemas.microsoft.com/office/drawing/2014/main" id="{00000000-0008-0000-0F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a:extLst>
            <a:ext uri="{FF2B5EF4-FFF2-40B4-BE49-F238E27FC236}">
              <a16:creationId xmlns:a16="http://schemas.microsoft.com/office/drawing/2014/main" id="{00000000-0008-0000-0F00-00003D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a:extLst>
            <a:ext uri="{FF2B5EF4-FFF2-40B4-BE49-F238E27FC236}">
              <a16:creationId xmlns:a16="http://schemas.microsoft.com/office/drawing/2014/main" id="{00000000-0008-0000-0F00-00003F010000}"/>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21" name="【福祉施設】&#10;一人当たり面積平均値テキスト">
          <a:extLst>
            <a:ext uri="{FF2B5EF4-FFF2-40B4-BE49-F238E27FC236}">
              <a16:creationId xmlns:a16="http://schemas.microsoft.com/office/drawing/2014/main" id="{00000000-0008-0000-0F00-000041010000}"/>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98896</xdr:rowOff>
    </xdr:from>
    <xdr:ext cx="469744" cy="259045"/>
    <xdr:sp macro="" textlink="">
      <xdr:nvSpPr>
        <xdr:cNvPr id="324" name="n_1aveValue【福祉施設】&#10;一人当たり面積">
          <a:extLst>
            <a:ext uri="{FF2B5EF4-FFF2-40B4-BE49-F238E27FC236}">
              <a16:creationId xmlns:a16="http://schemas.microsoft.com/office/drawing/2014/main" id="{00000000-0008-0000-0F00-000044010000}"/>
            </a:ext>
          </a:extLst>
        </xdr:cNvPr>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11793</xdr:rowOff>
    </xdr:from>
    <xdr:to>
      <xdr:col>46</xdr:col>
      <xdr:colOff>38100</xdr:colOff>
      <xdr:row>85</xdr:row>
      <xdr:rowOff>113393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129920</xdr:rowOff>
    </xdr:from>
    <xdr:ext cx="469744" cy="259045"/>
    <xdr:sp macro="" textlink="">
      <xdr:nvSpPr>
        <xdr:cNvPr id="326" name="n_2aveValue【福祉施設】&#10;一人当たり面積">
          <a:extLst>
            <a:ext uri="{FF2B5EF4-FFF2-40B4-BE49-F238E27FC236}">
              <a16:creationId xmlns:a16="http://schemas.microsoft.com/office/drawing/2014/main" id="{00000000-0008-0000-0F00-000046010000}"/>
            </a:ext>
          </a:extLst>
        </xdr:cNvPr>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108131</xdr:rowOff>
    </xdr:from>
    <xdr:to>
      <xdr:col>41</xdr:col>
      <xdr:colOff>101600</xdr:colOff>
      <xdr:row>85</xdr:row>
      <xdr:rowOff>38281</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54808</xdr:rowOff>
    </xdr:from>
    <xdr:ext cx="469744" cy="259045"/>
    <xdr:sp macro="" textlink="">
      <xdr:nvSpPr>
        <xdr:cNvPr id="328" name="n_3aveValue【福祉施設】&#10;一人当たり面積">
          <a:extLst>
            <a:ext uri="{FF2B5EF4-FFF2-40B4-BE49-F238E27FC236}">
              <a16:creationId xmlns:a16="http://schemas.microsoft.com/office/drawing/2014/main" id="{00000000-0008-0000-0F00-000048010000}"/>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35" name="【福祉施設】&#10;一人当たり面積該当値テキスト">
          <a:extLst>
            <a:ext uri="{FF2B5EF4-FFF2-40B4-BE49-F238E27FC236}">
              <a16:creationId xmlns:a16="http://schemas.microsoft.com/office/drawing/2014/main" id="{00000000-0008-0000-0F00-00004F010000}"/>
            </a:ext>
          </a:extLst>
        </xdr:cNvPr>
        <xdr:cNvSpPr txBox="1"/>
      </xdr:nvSpPr>
      <xdr:spPr>
        <a:xfrm>
          <a:off x="10515600"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157118</xdr:rowOff>
    </xdr:from>
    <xdr:to>
      <xdr:col>50</xdr:col>
      <xdr:colOff>165100</xdr:colOff>
      <xdr:row>86</xdr:row>
      <xdr:rowOff>87268</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9588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36468</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9639300" y="147795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37919</xdr:rowOff>
    </xdr:from>
    <xdr:to>
      <xdr:col>46</xdr:col>
      <xdr:colOff>38100</xdr:colOff>
      <xdr:row>85</xdr:row>
      <xdr:rowOff>139519</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86</xdr:row>
      <xdr:rowOff>36468</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8750300" y="1466196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88719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861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78395</xdr:rowOff>
    </xdr:from>
    <xdr:ext cx="469744" cy="259045"/>
    <xdr:sp macro="" textlink="">
      <xdr:nvSpPr>
        <xdr:cNvPr id="342" name="n_1mainValue【福祉施設】&#10;一人当たり面積">
          <a:extLst>
            <a:ext uri="{FF2B5EF4-FFF2-40B4-BE49-F238E27FC236}">
              <a16:creationId xmlns:a16="http://schemas.microsoft.com/office/drawing/2014/main" id="{00000000-0008-0000-0F00-000056010000}"/>
            </a:ext>
          </a:extLst>
        </xdr:cNvPr>
        <xdr:cNvSpPr txBox="1"/>
      </xdr:nvSpPr>
      <xdr:spPr>
        <a:xfrm>
          <a:off x="9391727" y="148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130646</xdr:rowOff>
    </xdr:from>
    <xdr:ext cx="469744" cy="259045"/>
    <xdr:sp macro="" textlink="">
      <xdr:nvSpPr>
        <xdr:cNvPr id="343" name="n_2mainValue【福祉施設】&#10;一人当たり面積">
          <a:extLst>
            <a:ext uri="{FF2B5EF4-FFF2-40B4-BE49-F238E27FC236}">
              <a16:creationId xmlns:a16="http://schemas.microsoft.com/office/drawing/2014/main" id="{00000000-0008-0000-0F00-000057010000}"/>
            </a:ext>
          </a:extLst>
        </xdr:cNvPr>
        <xdr:cNvSpPr txBox="1"/>
      </xdr:nvSpPr>
      <xdr:spPr>
        <a:xfrm>
          <a:off x="8515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44" name="n_3mainValue【福祉施設】&#10;一人当たり面積">
          <a:extLst>
            <a:ext uri="{FF2B5EF4-FFF2-40B4-BE49-F238E27FC236}">
              <a16:creationId xmlns:a16="http://schemas.microsoft.com/office/drawing/2014/main" id="{00000000-0008-0000-0F00-000058010000}"/>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00000000-0008-0000-0F00-00006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9" name="【市民会館】&#10;有形固定資産減価償却率最小値テキスト">
          <a:extLst>
            <a:ext uri="{FF2B5EF4-FFF2-40B4-BE49-F238E27FC236}">
              <a16:creationId xmlns:a16="http://schemas.microsoft.com/office/drawing/2014/main" id="{00000000-0008-0000-0F00-000071010000}"/>
            </a:ext>
          </a:extLst>
        </xdr:cNvPr>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71" name="【市民会館】&#10;有形固定資産減価償却率最大値テキスト">
          <a:extLst>
            <a:ext uri="{FF2B5EF4-FFF2-40B4-BE49-F238E27FC236}">
              <a16:creationId xmlns:a16="http://schemas.microsoft.com/office/drawing/2014/main" id="{00000000-0008-0000-0F00-000073010000}"/>
            </a:ext>
          </a:extLst>
        </xdr:cNvPr>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67327</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00000000-0008-0000-0F00-000075010000}"/>
            </a:ext>
          </a:extLst>
        </xdr:cNvPr>
        <xdr:cNvSpPr txBox="1"/>
      </xdr:nvSpPr>
      <xdr:spPr>
        <a:xfrm>
          <a:off x="4673600" y="1755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376" name="n_1aveValue【市民会館】&#10;有形固定資産減価償却率">
          <a:extLst>
            <a:ext uri="{FF2B5EF4-FFF2-40B4-BE49-F238E27FC236}">
              <a16:creationId xmlns:a16="http://schemas.microsoft.com/office/drawing/2014/main" id="{00000000-0008-0000-0F00-000078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38736</xdr:rowOff>
    </xdr:from>
    <xdr:to>
      <xdr:col>15</xdr:col>
      <xdr:colOff>101600</xdr:colOff>
      <xdr:row>103</xdr:row>
      <xdr:rowOff>140336</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156863</xdr:rowOff>
    </xdr:from>
    <xdr:ext cx="405111" cy="259045"/>
    <xdr:sp macro="" textlink="">
      <xdr:nvSpPr>
        <xdr:cNvPr id="378" name="n_2ave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2539</xdr:rowOff>
    </xdr:from>
    <xdr:to>
      <xdr:col>10</xdr:col>
      <xdr:colOff>165100</xdr:colOff>
      <xdr:row>103</xdr:row>
      <xdr:rowOff>104139</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95266</xdr:rowOff>
    </xdr:from>
    <xdr:ext cx="405111" cy="259045"/>
    <xdr:sp macro="" textlink="">
      <xdr:nvSpPr>
        <xdr:cNvPr id="380" name="n_3aveValue【市民会館】&#10;有形固定資産減価償却率">
          <a:extLst>
            <a:ext uri="{FF2B5EF4-FFF2-40B4-BE49-F238E27FC236}">
              <a16:creationId xmlns:a16="http://schemas.microsoft.com/office/drawing/2014/main" id="{00000000-0008-0000-0F00-00007C010000}"/>
            </a:ext>
          </a:extLst>
        </xdr:cNvPr>
        <xdr:cNvSpPr txBox="1"/>
      </xdr:nvSpPr>
      <xdr:spPr>
        <a:xfrm>
          <a:off x="1816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114936</xdr:rowOff>
    </xdr:from>
    <xdr:to>
      <xdr:col>24</xdr:col>
      <xdr:colOff>114300</xdr:colOff>
      <xdr:row>104</xdr:row>
      <xdr:rowOff>45086</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93363</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104</xdr:row>
      <xdr:rowOff>34289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8250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12064</xdr:rowOff>
    </xdr:from>
    <xdr:to>
      <xdr:col>15</xdr:col>
      <xdr:colOff>101600</xdr:colOff>
      <xdr:row>104</xdr:row>
      <xdr:rowOff>113664</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34289</xdr:rowOff>
    </xdr:from>
    <xdr:to>
      <xdr:col>19</xdr:col>
      <xdr:colOff>177800</xdr:colOff>
      <xdr:row>104</xdr:row>
      <xdr:rowOff>62864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8650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84455</xdr:rowOff>
    </xdr:from>
    <xdr:to>
      <xdr:col>10</xdr:col>
      <xdr:colOff>165100</xdr:colOff>
      <xdr:row>102</xdr:row>
      <xdr:rowOff>14605</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135255</xdr:rowOff>
    </xdr:from>
    <xdr:to>
      <xdr:col>15</xdr:col>
      <xdr:colOff>50800</xdr:colOff>
      <xdr:row>104</xdr:row>
      <xdr:rowOff>62864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019300" y="17451705"/>
          <a:ext cx="8890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394" name="n_1main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104791</xdr:rowOff>
    </xdr:from>
    <xdr:ext cx="405111" cy="259045"/>
    <xdr:sp macro="" textlink="">
      <xdr:nvSpPr>
        <xdr:cNvPr id="395" name="n_2main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31132</xdr:rowOff>
    </xdr:from>
    <xdr:ext cx="405111" cy="259045"/>
    <xdr:sp macro="" textlink="">
      <xdr:nvSpPr>
        <xdr:cNvPr id="396" name="n_3main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00000000-0008-0000-0F00-0000A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9" name="【市民会館】&#10;一人当たり面積最小値テキスト">
          <a:extLst>
            <a:ext uri="{FF2B5EF4-FFF2-40B4-BE49-F238E27FC236}">
              <a16:creationId xmlns:a16="http://schemas.microsoft.com/office/drawing/2014/main" id="{00000000-0008-0000-0F00-0000A3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21" name="【市民会館】&#10;一人当たり面積最大値テキスト">
          <a:extLst>
            <a:ext uri="{FF2B5EF4-FFF2-40B4-BE49-F238E27FC236}">
              <a16:creationId xmlns:a16="http://schemas.microsoft.com/office/drawing/2014/main" id="{00000000-0008-0000-0F00-0000A5010000}"/>
            </a:ext>
          </a:extLst>
        </xdr:cNvPr>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423" name="【市民会館】&#10;一人当たり面積平均値テキスト">
          <a:extLst>
            <a:ext uri="{FF2B5EF4-FFF2-40B4-BE49-F238E27FC236}">
              <a16:creationId xmlns:a16="http://schemas.microsoft.com/office/drawing/2014/main" id="{00000000-0008-0000-0F00-0000A7010000}"/>
            </a:ext>
          </a:extLst>
        </xdr:cNvPr>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145559</xdr:rowOff>
    </xdr:from>
    <xdr:ext cx="469744" cy="259045"/>
    <xdr:sp macro="" textlink="">
      <xdr:nvSpPr>
        <xdr:cNvPr id="426" name="n_1aveValue【市民会館】&#10;一人当たり面積">
          <a:extLst>
            <a:ext uri="{FF2B5EF4-FFF2-40B4-BE49-F238E27FC236}">
              <a16:creationId xmlns:a16="http://schemas.microsoft.com/office/drawing/2014/main" id="{00000000-0008-0000-0F00-0000AA010000}"/>
            </a:ext>
          </a:extLst>
        </xdr:cNvPr>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100837</xdr:rowOff>
    </xdr:from>
    <xdr:to>
      <xdr:col>46</xdr:col>
      <xdr:colOff>38100</xdr:colOff>
      <xdr:row>106</xdr:row>
      <xdr:rowOff>30987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22114</xdr:rowOff>
    </xdr:from>
    <xdr:ext cx="469744" cy="259045"/>
    <xdr:sp macro="" textlink="">
      <xdr:nvSpPr>
        <xdr:cNvPr id="428" name="n_2aveValue【市民会館】&#10;一人当たり面積">
          <a:extLst>
            <a:ext uri="{FF2B5EF4-FFF2-40B4-BE49-F238E27FC236}">
              <a16:creationId xmlns:a16="http://schemas.microsoft.com/office/drawing/2014/main" id="{00000000-0008-0000-0F00-0000AC010000}"/>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141987</xdr:rowOff>
    </xdr:from>
    <xdr:to>
      <xdr:col>41</xdr:col>
      <xdr:colOff>101600</xdr:colOff>
      <xdr:row>106</xdr:row>
      <xdr:rowOff>72137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63264</xdr:rowOff>
    </xdr:from>
    <xdr:ext cx="469744" cy="259045"/>
    <xdr:sp macro="" textlink="">
      <xdr:nvSpPr>
        <xdr:cNvPr id="430" name="n_3aveValue【市民会館】&#10;一人当たり面積">
          <a:extLst>
            <a:ext uri="{FF2B5EF4-FFF2-40B4-BE49-F238E27FC236}">
              <a16:creationId xmlns:a16="http://schemas.microsoft.com/office/drawing/2014/main" id="{00000000-0008-0000-0F00-0000AE010000}"/>
            </a:ext>
          </a:extLst>
        </xdr:cNvPr>
        <xdr:cNvSpPr txBox="1"/>
      </xdr:nvSpPr>
      <xdr:spPr>
        <a:xfrm>
          <a:off x="7626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96265</xdr:rowOff>
    </xdr:from>
    <xdr:to>
      <xdr:col>55</xdr:col>
      <xdr:colOff>50800</xdr:colOff>
      <xdr:row>103</xdr:row>
      <xdr:rowOff>26415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04267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119142</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F00-0000B5010000}"/>
            </a:ext>
          </a:extLst>
        </xdr:cNvPr>
        <xdr:cNvSpPr txBox="1"/>
      </xdr:nvSpPr>
      <xdr:spPr>
        <a:xfrm>
          <a:off x="10515600" y="174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112268</xdr:rowOff>
    </xdr:from>
    <xdr:to>
      <xdr:col>50</xdr:col>
      <xdr:colOff>165100</xdr:colOff>
      <xdr:row>103</xdr:row>
      <xdr:rowOff>42418</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9588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147065</xdr:rowOff>
    </xdr:from>
    <xdr:to>
      <xdr:col>55</xdr:col>
      <xdr:colOff>0</xdr:colOff>
      <xdr:row>102</xdr:row>
      <xdr:rowOff>163068</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9639300" y="1763496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125985</xdr:rowOff>
    </xdr:from>
    <xdr:to>
      <xdr:col>46</xdr:col>
      <xdr:colOff>38100</xdr:colOff>
      <xdr:row>103</xdr:row>
      <xdr:rowOff>56135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8699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163068</xdr:rowOff>
    </xdr:from>
    <xdr:to>
      <xdr:col>50</xdr:col>
      <xdr:colOff>114300</xdr:colOff>
      <xdr:row>103</xdr:row>
      <xdr:rowOff>5335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8750300" y="17650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164846</xdr:rowOff>
    </xdr:from>
    <xdr:to>
      <xdr:col>41</xdr:col>
      <xdr:colOff>101600</xdr:colOff>
      <xdr:row>103</xdr:row>
      <xdr:rowOff>94996</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7810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5335</xdr:rowOff>
    </xdr:from>
    <xdr:to>
      <xdr:col>45</xdr:col>
      <xdr:colOff>177800</xdr:colOff>
      <xdr:row>103</xdr:row>
      <xdr:rowOff>44196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7861300" y="176646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58945</xdr:rowOff>
    </xdr:from>
    <xdr:ext cx="469744" cy="259045"/>
    <xdr:sp macro="" textlink="">
      <xdr:nvSpPr>
        <xdr:cNvPr id="444" name="n_1mainValue【市民会館】&#10;一人当たり面積">
          <a:extLst>
            <a:ext uri="{FF2B5EF4-FFF2-40B4-BE49-F238E27FC236}">
              <a16:creationId xmlns:a16="http://schemas.microsoft.com/office/drawing/2014/main" id="{00000000-0008-0000-0F00-0000BC010000}"/>
            </a:ext>
          </a:extLst>
        </xdr:cNvPr>
        <xdr:cNvSpPr txBox="1"/>
      </xdr:nvSpPr>
      <xdr:spPr>
        <a:xfrm>
          <a:off x="9391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72662</xdr:rowOff>
    </xdr:from>
    <xdr:ext cx="469744" cy="259045"/>
    <xdr:sp macro="" textlink="">
      <xdr:nvSpPr>
        <xdr:cNvPr id="445" name="n_2mainValue【市民会館】&#10;一人当たり面積">
          <a:extLst>
            <a:ext uri="{FF2B5EF4-FFF2-40B4-BE49-F238E27FC236}">
              <a16:creationId xmlns:a16="http://schemas.microsoft.com/office/drawing/2014/main" id="{00000000-0008-0000-0F00-0000BD010000}"/>
            </a:ext>
          </a:extLst>
        </xdr:cNvPr>
        <xdr:cNvSpPr txBox="1"/>
      </xdr:nvSpPr>
      <xdr:spPr>
        <a:xfrm>
          <a:off x="8515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111523</xdr:rowOff>
    </xdr:from>
    <xdr:ext cx="469744" cy="259045"/>
    <xdr:sp macro="" textlink="">
      <xdr:nvSpPr>
        <xdr:cNvPr id="446" name="n_3mainValue【市民会館】&#10;一人当たり面積">
          <a:extLst>
            <a:ext uri="{FF2B5EF4-FFF2-40B4-BE49-F238E27FC236}">
              <a16:creationId xmlns:a16="http://schemas.microsoft.com/office/drawing/2014/main" id="{00000000-0008-0000-0F00-0000BE010000}"/>
            </a:ext>
          </a:extLst>
        </xdr:cNvPr>
        <xdr:cNvSpPr txBox="1"/>
      </xdr:nvSpPr>
      <xdr:spPr>
        <a:xfrm>
          <a:off x="7626427"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a:extLst>
            <a:ext uri="{FF2B5EF4-FFF2-40B4-BE49-F238E27FC236}">
              <a16:creationId xmlns:a16="http://schemas.microsoft.com/office/drawing/2014/main" id="{00000000-0008-0000-0F00-0000E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88" name="【保健センター・保健所】&#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90" name="【保健センター・保健所】&#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92" name="【保健センター・保健所】&#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10177</xdr:rowOff>
    </xdr:from>
    <xdr:ext cx="405111" cy="259045"/>
    <xdr:sp macro="" textlink="">
      <xdr:nvSpPr>
        <xdr:cNvPr id="495" name="n_1aveValue【保健センター・保健所】&#10;有形固定資産減価償却率">
          <a:extLst>
            <a:ext uri="{FF2B5EF4-FFF2-40B4-BE49-F238E27FC236}">
              <a16:creationId xmlns:a16="http://schemas.microsoft.com/office/drawing/2014/main" id="{00000000-0008-0000-0F00-0000EF010000}"/>
            </a:ext>
          </a:extLst>
        </xdr:cNvPr>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101600</xdr:rowOff>
    </xdr:from>
    <xdr:to>
      <xdr:col>76</xdr:col>
      <xdr:colOff>165100</xdr:colOff>
      <xdr:row>61</xdr:row>
      <xdr:rowOff>31750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48277</xdr:rowOff>
    </xdr:from>
    <xdr:ext cx="405111" cy="259045"/>
    <xdr:sp macro="" textlink="">
      <xdr:nvSpPr>
        <xdr:cNvPr id="497" name="n_2aveValue【保健センター・保健所】&#10;有形固定資産減価償却率">
          <a:extLst>
            <a:ext uri="{FF2B5EF4-FFF2-40B4-BE49-F238E27FC236}">
              <a16:creationId xmlns:a16="http://schemas.microsoft.com/office/drawing/2014/main" id="{00000000-0008-0000-0F00-0000F1010000}"/>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xdr:rowOff>
    </xdr:from>
    <xdr:to>
      <xdr:col>72</xdr:col>
      <xdr:colOff>38100</xdr:colOff>
      <xdr:row>61</xdr:row>
      <xdr:rowOff>115570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132097</xdr:rowOff>
    </xdr:from>
    <xdr:ext cx="405111" cy="259045"/>
    <xdr:sp macro="" textlink="">
      <xdr:nvSpPr>
        <xdr:cNvPr id="499" name="n_3aveValue【保健センター・保健所】&#10;有形固定資産減価償却率">
          <a:extLst>
            <a:ext uri="{FF2B5EF4-FFF2-40B4-BE49-F238E27FC236}">
              <a16:creationId xmlns:a16="http://schemas.microsoft.com/office/drawing/2014/main" id="{00000000-0008-0000-0F00-0000F3010000}"/>
            </a:ext>
          </a:extLst>
        </xdr:cNvPr>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06" name="【保健センター・保健所】&#10;有形固定資産減価償却率該当値テキスト">
          <a:extLst>
            <a:ext uri="{FF2B5EF4-FFF2-40B4-BE49-F238E27FC236}">
              <a16:creationId xmlns:a16="http://schemas.microsoft.com/office/drawing/2014/main" id="{00000000-0008-0000-0F00-0000FA010000}"/>
            </a:ext>
          </a:extLst>
        </xdr:cNvPr>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123825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5481300" y="1047940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123825</xdr:rowOff>
    </xdr:from>
    <xdr:to>
      <xdr:col>81</xdr:col>
      <xdr:colOff>50800</xdr:colOff>
      <xdr:row>61</xdr:row>
      <xdr:rowOff>160020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4592300" y="10582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365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28575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3703300" y="10618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165752</xdr:rowOff>
    </xdr:from>
    <xdr:ext cx="405111" cy="259045"/>
    <xdr:sp macro="" textlink="">
      <xdr:nvSpPr>
        <xdr:cNvPr id="513" name="n_1mainValue【保健センター・保健所】&#10;有形固定資産減価償却率">
          <a:extLst>
            <a:ext uri="{FF2B5EF4-FFF2-40B4-BE49-F238E27FC236}">
              <a16:creationId xmlns:a16="http://schemas.microsoft.com/office/drawing/2014/main" id="{00000000-0008-0000-0F00-000001020000}"/>
            </a:ext>
          </a:extLst>
        </xdr:cNvPr>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14" name="n_2mainValue【保健センター・保健所】&#10;有形固定資産減価償却率">
          <a:extLst>
            <a:ext uri="{FF2B5EF4-FFF2-40B4-BE49-F238E27FC236}">
              <a16:creationId xmlns:a16="http://schemas.microsoft.com/office/drawing/2014/main" id="{00000000-0008-0000-0F00-000002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515" name="n_3main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3500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00000000-0008-0000-0F00-00001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00000000-0008-0000-0F00-00001A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00000000-0008-0000-0F00-00001C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00000000-0008-0000-0F00-00001E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60215</xdr:rowOff>
    </xdr:from>
    <xdr:ext cx="469744" cy="259045"/>
    <xdr:sp macro="" textlink="">
      <xdr:nvSpPr>
        <xdr:cNvPr id="545" name="n_1aveValue【保健センター・保健所】&#10;一人当たり面積">
          <a:extLst>
            <a:ext uri="{FF2B5EF4-FFF2-40B4-BE49-F238E27FC236}">
              <a16:creationId xmlns:a16="http://schemas.microsoft.com/office/drawing/2014/main" id="{00000000-0008-0000-0F00-000021020000}"/>
            </a:ext>
          </a:extLst>
        </xdr:cNvPr>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xdr:rowOff>
    </xdr:from>
    <xdr:to>
      <xdr:col>107</xdr:col>
      <xdr:colOff>101600</xdr:colOff>
      <xdr:row>62</xdr:row>
      <xdr:rowOff>117094</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108221</xdr:rowOff>
    </xdr:from>
    <xdr:ext cx="469744" cy="259045"/>
    <xdr:sp macro="" textlink="">
      <xdr:nvSpPr>
        <xdr:cNvPr id="547" name="n_2aveValue【保健センター・保健所】&#10;一人当たり面積">
          <a:extLst>
            <a:ext uri="{FF2B5EF4-FFF2-40B4-BE49-F238E27FC236}">
              <a16:creationId xmlns:a16="http://schemas.microsoft.com/office/drawing/2014/main" id="{00000000-0008-0000-0F00-000023020000}"/>
            </a:ext>
          </a:extLst>
        </xdr:cNvPr>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549" name="n_3aveValue【保健センター・保健所】&#10;一人当たり面積">
          <a:extLst>
            <a:ext uri="{FF2B5EF4-FFF2-40B4-BE49-F238E27FC236}">
              <a16:creationId xmlns:a16="http://schemas.microsoft.com/office/drawing/2014/main" id="{00000000-0008-0000-0F00-00002502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19575</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00000000-0008-0000-0F00-00002C020000}"/>
            </a:ext>
          </a:extLst>
        </xdr:cNvPr>
        <xdr:cNvSpPr txBox="1"/>
      </xdr:nvSpPr>
      <xdr:spPr>
        <a:xfrm>
          <a:off x="221996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107442</xdr:rowOff>
    </xdr:from>
    <xdr:to>
      <xdr:col>116</xdr:col>
      <xdr:colOff>63500</xdr:colOff>
      <xdr:row>62</xdr:row>
      <xdr:rowOff>155448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1323300" y="10394442"/>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65786</xdr:rowOff>
    </xdr:from>
    <xdr:to>
      <xdr:col>107</xdr:col>
      <xdr:colOff>101600</xdr:colOff>
      <xdr:row>60</xdr:row>
      <xdr:rowOff>167386</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20383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60</xdr:row>
      <xdr:rowOff>116586</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20434300" y="1039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74930</xdr:rowOff>
    </xdr:from>
    <xdr:to>
      <xdr:col>102</xdr:col>
      <xdr:colOff>165100</xdr:colOff>
      <xdr:row>61</xdr:row>
      <xdr:rowOff>5080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9494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116586</xdr:rowOff>
    </xdr:from>
    <xdr:to>
      <xdr:col>107</xdr:col>
      <xdr:colOff>50800</xdr:colOff>
      <xdr:row>60</xdr:row>
      <xdr:rowOff>125730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9545300" y="104035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3319</xdr:rowOff>
    </xdr:from>
    <xdr:ext cx="469744" cy="259045"/>
    <xdr:sp macro="" textlink="">
      <xdr:nvSpPr>
        <xdr:cNvPr id="563" name="n_1mainValue【保健センター・保健所】&#10;一人当たり面積">
          <a:extLst>
            <a:ext uri="{FF2B5EF4-FFF2-40B4-BE49-F238E27FC236}">
              <a16:creationId xmlns:a16="http://schemas.microsoft.com/office/drawing/2014/main" id="{00000000-0008-0000-0F00-000033020000}"/>
            </a:ext>
          </a:extLst>
        </xdr:cNvPr>
        <xdr:cNvSpPr txBox="1"/>
      </xdr:nvSpPr>
      <xdr:spPr>
        <a:xfrm>
          <a:off x="210757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12463</xdr:rowOff>
    </xdr:from>
    <xdr:ext cx="469744" cy="259045"/>
    <xdr:sp macro="" textlink="">
      <xdr:nvSpPr>
        <xdr:cNvPr id="564" name="n_2mainValue【保健センター・保健所】&#10;一人当たり面積">
          <a:extLst>
            <a:ext uri="{FF2B5EF4-FFF2-40B4-BE49-F238E27FC236}">
              <a16:creationId xmlns:a16="http://schemas.microsoft.com/office/drawing/2014/main" id="{00000000-0008-0000-0F00-000034020000}"/>
            </a:ext>
          </a:extLst>
        </xdr:cNvPr>
        <xdr:cNvSpPr txBox="1"/>
      </xdr:nvSpPr>
      <xdr:spPr>
        <a:xfrm>
          <a:off x="201994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21607</xdr:rowOff>
    </xdr:from>
    <xdr:ext cx="469744" cy="259045"/>
    <xdr:sp macro="" textlink="">
      <xdr:nvSpPr>
        <xdr:cNvPr id="565" name="n_3mainValue【保健センター・保健所】&#10;一人当たり面積">
          <a:extLst>
            <a:ext uri="{FF2B5EF4-FFF2-40B4-BE49-F238E27FC236}">
              <a16:creationId xmlns:a16="http://schemas.microsoft.com/office/drawing/2014/main" id="{00000000-0008-0000-0F00-000035020000}"/>
            </a:ext>
          </a:extLst>
        </xdr:cNvPr>
        <xdr:cNvSpPr txBox="1"/>
      </xdr:nvSpPr>
      <xdr:spPr>
        <a:xfrm>
          <a:off x="19310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a:extLst>
            <a:ext uri="{FF2B5EF4-FFF2-40B4-BE49-F238E27FC236}">
              <a16:creationId xmlns:a16="http://schemas.microsoft.com/office/drawing/2014/main" id="{00000000-0008-0000-0F00-00004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91" name="【消防施設】&#10;有形固定資産減価償却率最小値テキスト">
          <a:extLst>
            <a:ext uri="{FF2B5EF4-FFF2-40B4-BE49-F238E27FC236}">
              <a16:creationId xmlns:a16="http://schemas.microsoft.com/office/drawing/2014/main" id="{00000000-0008-0000-0F00-00004F020000}"/>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93" name="【消防施設】&#10;有形固定資産減価償却率最大値テキスト">
          <a:extLst>
            <a:ext uri="{FF2B5EF4-FFF2-40B4-BE49-F238E27FC236}">
              <a16:creationId xmlns:a16="http://schemas.microsoft.com/office/drawing/2014/main" id="{00000000-0008-0000-0F00-000051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137813</xdr:rowOff>
    </xdr:from>
    <xdr:ext cx="405111" cy="259045"/>
    <xdr:sp macro="" textlink="">
      <xdr:nvSpPr>
        <xdr:cNvPr id="595" name="【消防施設】&#10;有形固定資産減価償却率平均値テキスト">
          <a:extLst>
            <a:ext uri="{FF2B5EF4-FFF2-40B4-BE49-F238E27FC236}">
              <a16:creationId xmlns:a16="http://schemas.microsoft.com/office/drawing/2014/main" id="{00000000-0008-0000-0F00-000053020000}"/>
            </a:ext>
          </a:extLst>
        </xdr:cNvPr>
        <xdr:cNvSpPr txBox="1"/>
      </xdr:nvSpPr>
      <xdr:spPr>
        <a:xfrm>
          <a:off x="16357600" y="1402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101616</xdr:rowOff>
    </xdr:from>
    <xdr:ext cx="405111" cy="259045"/>
    <xdr:sp macro="" textlink="">
      <xdr:nvSpPr>
        <xdr:cNvPr id="598" name="n_1aveValue【消防施設】&#10;有形固定資産減価償却率">
          <a:extLst>
            <a:ext uri="{FF2B5EF4-FFF2-40B4-BE49-F238E27FC236}">
              <a16:creationId xmlns:a16="http://schemas.microsoft.com/office/drawing/2014/main" id="{00000000-0008-0000-0F00-000056020000}"/>
            </a:ext>
          </a:extLst>
        </xdr:cNvPr>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143527</xdr:rowOff>
    </xdr:from>
    <xdr:ext cx="405111" cy="259045"/>
    <xdr:sp macro="" textlink="">
      <xdr:nvSpPr>
        <xdr:cNvPr id="600" name="n_2aveValue【消防施設】&#10;有形固定資産減価償却率">
          <a:extLst>
            <a:ext uri="{FF2B5EF4-FFF2-40B4-BE49-F238E27FC236}">
              <a16:creationId xmlns:a16="http://schemas.microsoft.com/office/drawing/2014/main" id="{00000000-0008-0000-0F00-000058020000}"/>
            </a:ext>
          </a:extLst>
        </xdr:cNvPr>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101616</xdr:rowOff>
    </xdr:from>
    <xdr:ext cx="405111" cy="259045"/>
    <xdr:sp macro="" textlink="">
      <xdr:nvSpPr>
        <xdr:cNvPr id="602" name="n_3aveValue【消防施設】&#10;有形固定資産減価償却率">
          <a:extLst>
            <a:ext uri="{FF2B5EF4-FFF2-40B4-BE49-F238E27FC236}">
              <a16:creationId xmlns:a16="http://schemas.microsoft.com/office/drawing/2014/main" id="{00000000-0008-0000-0F00-00005A020000}"/>
            </a:ext>
          </a:extLst>
        </xdr:cNvPr>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127652</xdr:rowOff>
    </xdr:from>
    <xdr:ext cx="405111" cy="259045"/>
    <xdr:sp macro="" textlink="">
      <xdr:nvSpPr>
        <xdr:cNvPr id="609" name="【消防施設】&#10;有形固定資産減価償却率該当値テキスト">
          <a:extLst>
            <a:ext uri="{FF2B5EF4-FFF2-40B4-BE49-F238E27FC236}">
              <a16:creationId xmlns:a16="http://schemas.microsoft.com/office/drawing/2014/main" id="{00000000-0008-0000-0F00-000061020000}"/>
            </a:ext>
          </a:extLst>
        </xdr:cNvPr>
        <xdr:cNvSpPr txBox="1"/>
      </xdr:nvSpPr>
      <xdr:spPr>
        <a:xfrm>
          <a:off x="16357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28575</xdr:rowOff>
    </xdr:from>
    <xdr:to>
      <xdr:col>85</xdr:col>
      <xdr:colOff>127000</xdr:colOff>
      <xdr:row>84</xdr:row>
      <xdr:rowOff>72389</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5481300" y="144303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53975</xdr:rowOff>
    </xdr:from>
    <xdr:to>
      <xdr:col>76</xdr:col>
      <xdr:colOff>165100</xdr:colOff>
      <xdr:row>84</xdr:row>
      <xdr:rowOff>155575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4541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104775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4592300" y="144741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97789</xdr:rowOff>
    </xdr:from>
    <xdr:to>
      <xdr:col>72</xdr:col>
      <xdr:colOff>38100</xdr:colOff>
      <xdr:row>85</xdr:row>
      <xdr:rowOff>27939</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365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104775</xdr:rowOff>
    </xdr:from>
    <xdr:to>
      <xdr:col>76</xdr:col>
      <xdr:colOff>114300</xdr:colOff>
      <xdr:row>84</xdr:row>
      <xdr:rowOff>148589</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3703300" y="14506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114316</xdr:rowOff>
    </xdr:from>
    <xdr:ext cx="405111" cy="259045"/>
    <xdr:sp macro="" textlink="">
      <xdr:nvSpPr>
        <xdr:cNvPr id="616" name="n_1mainValue【消防施設】&#10;有形固定資産減価償却率">
          <a:extLst>
            <a:ext uri="{FF2B5EF4-FFF2-40B4-BE49-F238E27FC236}">
              <a16:creationId xmlns:a16="http://schemas.microsoft.com/office/drawing/2014/main" id="{00000000-0008-0000-0F00-000068020000}"/>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146702</xdr:rowOff>
    </xdr:from>
    <xdr:ext cx="405111" cy="259045"/>
    <xdr:sp macro="" textlink="">
      <xdr:nvSpPr>
        <xdr:cNvPr id="617" name="n_2mainValue【消防施設】&#10;有形固定資産減価償却率">
          <a:extLst>
            <a:ext uri="{FF2B5EF4-FFF2-40B4-BE49-F238E27FC236}">
              <a16:creationId xmlns:a16="http://schemas.microsoft.com/office/drawing/2014/main" id="{00000000-0008-0000-0F00-000069020000}"/>
            </a:ext>
          </a:extLst>
        </xdr:cNvPr>
        <xdr:cNvSpPr txBox="1"/>
      </xdr:nvSpPr>
      <xdr:spPr>
        <a:xfrm>
          <a:off x="14389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19066</xdr:rowOff>
    </xdr:from>
    <xdr:ext cx="405111" cy="259045"/>
    <xdr:sp macro="" textlink="">
      <xdr:nvSpPr>
        <xdr:cNvPr id="618" name="n_3mainValue【消防施設】&#10;有形固定資産減価償却率">
          <a:extLst>
            <a:ext uri="{FF2B5EF4-FFF2-40B4-BE49-F238E27FC236}">
              <a16:creationId xmlns:a16="http://schemas.microsoft.com/office/drawing/2014/main" id="{00000000-0008-0000-0F00-00006A020000}"/>
            </a:ext>
          </a:extLst>
        </xdr:cNvPr>
        <xdr:cNvSpPr txBox="1"/>
      </xdr:nvSpPr>
      <xdr:spPr>
        <a:xfrm>
          <a:off x="13500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00000000-0008-0000-0F00-00008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43" name="【消防施設】&#10;一人当たり面積最小値テキスト">
          <a:extLst>
            <a:ext uri="{FF2B5EF4-FFF2-40B4-BE49-F238E27FC236}">
              <a16:creationId xmlns:a16="http://schemas.microsoft.com/office/drawing/2014/main" id="{00000000-0008-0000-0F00-000083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645" name="【消防施設】&#10;一人当たり面積最大値テキスト">
          <a:extLst>
            <a:ext uri="{FF2B5EF4-FFF2-40B4-BE49-F238E27FC236}">
              <a16:creationId xmlns:a16="http://schemas.microsoft.com/office/drawing/2014/main" id="{00000000-0008-0000-0F00-000085020000}"/>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647" name="【消防施設】&#10;一人当たり面積平均値テキスト">
          <a:extLst>
            <a:ext uri="{FF2B5EF4-FFF2-40B4-BE49-F238E27FC236}">
              <a16:creationId xmlns:a16="http://schemas.microsoft.com/office/drawing/2014/main" id="{00000000-0008-0000-0F00-000087020000}"/>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650" name="n_1aveValue【消防施設】&#10;一人当たり面積">
          <a:extLst>
            <a:ext uri="{FF2B5EF4-FFF2-40B4-BE49-F238E27FC236}">
              <a16:creationId xmlns:a16="http://schemas.microsoft.com/office/drawing/2014/main" id="{00000000-0008-0000-0F00-00008A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36592</xdr:rowOff>
    </xdr:from>
    <xdr:ext cx="469744" cy="259045"/>
    <xdr:sp macro="" textlink="">
      <xdr:nvSpPr>
        <xdr:cNvPr id="652" name="n_2aveValue【消防施設】&#10;一人当たり面積">
          <a:extLst>
            <a:ext uri="{FF2B5EF4-FFF2-40B4-BE49-F238E27FC236}">
              <a16:creationId xmlns:a16="http://schemas.microsoft.com/office/drawing/2014/main" id="{00000000-0008-0000-0F00-00008C020000}"/>
            </a:ext>
          </a:extLst>
        </xdr:cNvPr>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35831</xdr:rowOff>
    </xdr:from>
    <xdr:ext cx="469744" cy="259045"/>
    <xdr:sp macro="" textlink="">
      <xdr:nvSpPr>
        <xdr:cNvPr id="654" name="n_3aveValue【消防施設】&#10;一人当たり面積">
          <a:extLst>
            <a:ext uri="{FF2B5EF4-FFF2-40B4-BE49-F238E27FC236}">
              <a16:creationId xmlns:a16="http://schemas.microsoft.com/office/drawing/2014/main" id="{00000000-0008-0000-0F00-00008E020000}"/>
            </a:ext>
          </a:extLst>
        </xdr:cNvPr>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57404</xdr:rowOff>
    </xdr:from>
    <xdr:to>
      <xdr:col>116</xdr:col>
      <xdr:colOff>114300</xdr:colOff>
      <xdr:row>85</xdr:row>
      <xdr:rowOff>159004</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22110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35831</xdr:rowOff>
    </xdr:from>
    <xdr:ext cx="469744" cy="259045"/>
    <xdr:sp macro="" textlink="">
      <xdr:nvSpPr>
        <xdr:cNvPr id="661" name="【消防施設】&#10;一人当たり面積該当値テキスト">
          <a:extLst>
            <a:ext uri="{FF2B5EF4-FFF2-40B4-BE49-F238E27FC236}">
              <a16:creationId xmlns:a16="http://schemas.microsoft.com/office/drawing/2014/main" id="{00000000-0008-0000-0F00-000095020000}"/>
            </a:ext>
          </a:extLst>
        </xdr:cNvPr>
        <xdr:cNvSpPr txBox="1"/>
      </xdr:nvSpPr>
      <xdr:spPr>
        <a:xfrm>
          <a:off x="22199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60452</xdr:rowOff>
    </xdr:from>
    <xdr:to>
      <xdr:col>112</xdr:col>
      <xdr:colOff>38100</xdr:colOff>
      <xdr:row>85</xdr:row>
      <xdr:rowOff>162052</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21272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108204</xdr:rowOff>
    </xdr:from>
    <xdr:to>
      <xdr:col>116</xdr:col>
      <xdr:colOff>63500</xdr:colOff>
      <xdr:row>85</xdr:row>
      <xdr:rowOff>111252</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21323300" y="1468145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61213</xdr:rowOff>
    </xdr:from>
    <xdr:to>
      <xdr:col>107</xdr:col>
      <xdr:colOff>101600</xdr:colOff>
      <xdr:row>85</xdr:row>
      <xdr:rowOff>162813</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203835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111252</xdr:rowOff>
    </xdr:from>
    <xdr:to>
      <xdr:col>111</xdr:col>
      <xdr:colOff>177800</xdr:colOff>
      <xdr:row>85</xdr:row>
      <xdr:rowOff>112013</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20434300" y="146845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112013</xdr:rowOff>
    </xdr:from>
    <xdr:to>
      <xdr:col>107</xdr:col>
      <xdr:colOff>50800</xdr:colOff>
      <xdr:row>85</xdr:row>
      <xdr:rowOff>114300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9545300" y="146852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153179</xdr:rowOff>
    </xdr:from>
    <xdr:ext cx="469744" cy="259045"/>
    <xdr:sp macro="" textlink="">
      <xdr:nvSpPr>
        <xdr:cNvPr id="668" name="n_1mainValue【消防施設】&#10;一人当たり面積">
          <a:extLst>
            <a:ext uri="{FF2B5EF4-FFF2-40B4-BE49-F238E27FC236}">
              <a16:creationId xmlns:a16="http://schemas.microsoft.com/office/drawing/2014/main" id="{00000000-0008-0000-0F00-00009C020000}"/>
            </a:ext>
          </a:extLst>
        </xdr:cNvPr>
        <xdr:cNvSpPr txBox="1"/>
      </xdr:nvSpPr>
      <xdr:spPr>
        <a:xfrm>
          <a:off x="210757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7890</xdr:rowOff>
    </xdr:from>
    <xdr:ext cx="469744" cy="259045"/>
    <xdr:sp macro="" textlink="">
      <xdr:nvSpPr>
        <xdr:cNvPr id="669" name="n_2mainValue【消防施設】&#10;一人当たり面積">
          <a:extLst>
            <a:ext uri="{FF2B5EF4-FFF2-40B4-BE49-F238E27FC236}">
              <a16:creationId xmlns:a16="http://schemas.microsoft.com/office/drawing/2014/main" id="{00000000-0008-0000-0F00-00009D020000}"/>
            </a:ext>
          </a:extLst>
        </xdr:cNvPr>
        <xdr:cNvSpPr txBox="1"/>
      </xdr:nvSpPr>
      <xdr:spPr>
        <a:xfrm>
          <a:off x="20199427"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10177</xdr:rowOff>
    </xdr:from>
    <xdr:ext cx="469744" cy="259045"/>
    <xdr:sp macro="" textlink="">
      <xdr:nvSpPr>
        <xdr:cNvPr id="670" name="n_3mainValue【消防施設】&#10;一人当たり面積">
          <a:extLst>
            <a:ext uri="{FF2B5EF4-FFF2-40B4-BE49-F238E27FC236}">
              <a16:creationId xmlns:a16="http://schemas.microsoft.com/office/drawing/2014/main" id="{00000000-0008-0000-0F00-00009E020000}"/>
            </a:ext>
          </a:extLst>
        </xdr:cNvPr>
        <xdr:cNvSpPr txBox="1"/>
      </xdr:nvSpPr>
      <xdr:spPr>
        <a:xfrm>
          <a:off x="19310427"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a:extLst>
            <a:ext uri="{FF2B5EF4-FFF2-40B4-BE49-F238E27FC236}">
              <a16:creationId xmlns:a16="http://schemas.microsoft.com/office/drawing/2014/main" id="{00000000-0008-0000-0F00-0000B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96" name="【庁舎】&#10;有形固定資産減価償却率最小値テキスト">
          <a:extLst>
            <a:ext uri="{FF2B5EF4-FFF2-40B4-BE49-F238E27FC236}">
              <a16:creationId xmlns:a16="http://schemas.microsoft.com/office/drawing/2014/main" id="{00000000-0008-0000-0F00-0000B8020000}"/>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8" name="【庁舎】&#10;有形固定資産減価償却率最大値テキスト">
          <a:extLst>
            <a:ext uri="{FF2B5EF4-FFF2-40B4-BE49-F238E27FC236}">
              <a16:creationId xmlns:a16="http://schemas.microsoft.com/office/drawing/2014/main" id="{00000000-0008-0000-0F00-0000B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700" name="【庁舎】&#10;有形固定資産減価償却率平均値テキスト">
          <a:extLst>
            <a:ext uri="{FF2B5EF4-FFF2-40B4-BE49-F238E27FC236}">
              <a16:creationId xmlns:a16="http://schemas.microsoft.com/office/drawing/2014/main" id="{00000000-0008-0000-0F00-0000BC020000}"/>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71138</xdr:rowOff>
    </xdr:from>
    <xdr:ext cx="405111" cy="259045"/>
    <xdr:sp macro="" textlink="">
      <xdr:nvSpPr>
        <xdr:cNvPr id="703" name="n_1aveValue【庁舎】&#10;有形固定資産減価償却率">
          <a:extLst>
            <a:ext uri="{FF2B5EF4-FFF2-40B4-BE49-F238E27FC236}">
              <a16:creationId xmlns:a16="http://schemas.microsoft.com/office/drawing/2014/main" id="{00000000-0008-0000-0F00-0000BF020000}"/>
            </a:ext>
          </a:extLst>
        </xdr:cNvPr>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107332</xdr:rowOff>
    </xdr:from>
    <xdr:ext cx="405111" cy="259045"/>
    <xdr:sp macro="" textlink="">
      <xdr:nvSpPr>
        <xdr:cNvPr id="705" name="n_2aveValue【庁舎】&#10;有形固定資産減価償却率">
          <a:extLst>
            <a:ext uri="{FF2B5EF4-FFF2-40B4-BE49-F238E27FC236}">
              <a16:creationId xmlns:a16="http://schemas.microsoft.com/office/drawing/2014/main" id="{00000000-0008-0000-0F00-0000C1020000}"/>
            </a:ext>
          </a:extLst>
        </xdr:cNvPr>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55897</xdr:rowOff>
    </xdr:from>
    <xdr:ext cx="405111" cy="259045"/>
    <xdr:sp macro="" textlink="">
      <xdr:nvSpPr>
        <xdr:cNvPr id="707" name="n_3aveValue【庁舎】&#10;有形固定資産減価償却率">
          <a:extLst>
            <a:ext uri="{FF2B5EF4-FFF2-40B4-BE49-F238E27FC236}">
              <a16:creationId xmlns:a16="http://schemas.microsoft.com/office/drawing/2014/main" id="{00000000-0008-0000-0F00-0000C3020000}"/>
            </a:ext>
          </a:extLst>
        </xdr:cNvPr>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6268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55897</xdr:rowOff>
    </xdr:from>
    <xdr:ext cx="405111" cy="259045"/>
    <xdr:sp macro="" textlink="">
      <xdr:nvSpPr>
        <xdr:cNvPr id="714" name="【庁舎】&#10;有形固定資産減価償却率該当値テキスト">
          <a:extLst>
            <a:ext uri="{FF2B5EF4-FFF2-40B4-BE49-F238E27FC236}">
              <a16:creationId xmlns:a16="http://schemas.microsoft.com/office/drawing/2014/main" id="{00000000-0008-0000-0F00-0000CA020000}"/>
            </a:ext>
          </a:extLst>
        </xdr:cNvPr>
        <xdr:cNvSpPr txBox="1"/>
      </xdr:nvSpPr>
      <xdr:spPr>
        <a:xfrm>
          <a:off x="16357600"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5430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83820</xdr:rowOff>
    </xdr:from>
    <xdr:to>
      <xdr:col>85</xdr:col>
      <xdr:colOff>127000</xdr:colOff>
      <xdr:row>105</xdr:row>
      <xdr:rowOff>120014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5481300" y="180860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86361</xdr:rowOff>
    </xdr:from>
    <xdr:to>
      <xdr:col>76</xdr:col>
      <xdr:colOff>165100</xdr:colOff>
      <xdr:row>106</xdr:row>
      <xdr:rowOff>16511</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4541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120014</xdr:rowOff>
    </xdr:from>
    <xdr:to>
      <xdr:col>81</xdr:col>
      <xdr:colOff>50800</xdr:colOff>
      <xdr:row>105</xdr:row>
      <xdr:rowOff>137161</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4592300" y="181222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106</xdr:row>
      <xdr:rowOff>5714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3703300" y="18139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161941</xdr:rowOff>
    </xdr:from>
    <xdr:ext cx="405111" cy="259045"/>
    <xdr:sp macro="" textlink="">
      <xdr:nvSpPr>
        <xdr:cNvPr id="721" name="n_1mainValue【庁舎】&#10;有形固定資産減価償却率">
          <a:extLst>
            <a:ext uri="{FF2B5EF4-FFF2-40B4-BE49-F238E27FC236}">
              <a16:creationId xmlns:a16="http://schemas.microsoft.com/office/drawing/2014/main" id="{00000000-0008-0000-0F00-0000D1020000}"/>
            </a:ext>
          </a:extLst>
        </xdr:cNvPr>
        <xdr:cNvSpPr txBox="1"/>
      </xdr:nvSpPr>
      <xdr:spPr>
        <a:xfrm>
          <a:off x="15266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7638</xdr:rowOff>
    </xdr:from>
    <xdr:ext cx="405111" cy="259045"/>
    <xdr:sp macro="" textlink="">
      <xdr:nvSpPr>
        <xdr:cNvPr id="722" name="n_2mainValue【庁舎】&#10;有形固定資産減価償却率">
          <a:extLst>
            <a:ext uri="{FF2B5EF4-FFF2-40B4-BE49-F238E27FC236}">
              <a16:creationId xmlns:a16="http://schemas.microsoft.com/office/drawing/2014/main" id="{00000000-0008-0000-0F00-0000D2020000}"/>
            </a:ext>
          </a:extLst>
        </xdr:cNvPr>
        <xdr:cNvSpPr txBox="1"/>
      </xdr:nvSpPr>
      <xdr:spPr>
        <a:xfrm>
          <a:off x="14389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723" name="n_3mainValue【庁舎】&#10;有形固定資産減価償却率">
          <a:extLst>
            <a:ext uri="{FF2B5EF4-FFF2-40B4-BE49-F238E27FC236}">
              <a16:creationId xmlns:a16="http://schemas.microsoft.com/office/drawing/2014/main" id="{00000000-0008-0000-0F00-0000D3020000}"/>
            </a:ext>
          </a:extLst>
        </xdr:cNvPr>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00000000-0008-0000-0F00-0000E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746" name="【庁舎】&#10;一人当たり面積最小値テキスト">
          <a:extLst>
            <a:ext uri="{FF2B5EF4-FFF2-40B4-BE49-F238E27FC236}">
              <a16:creationId xmlns:a16="http://schemas.microsoft.com/office/drawing/2014/main" id="{00000000-0008-0000-0F00-0000EA020000}"/>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748" name="【庁舎】&#10;一人当たり面積最大値テキスト">
          <a:extLst>
            <a:ext uri="{FF2B5EF4-FFF2-40B4-BE49-F238E27FC236}">
              <a16:creationId xmlns:a16="http://schemas.microsoft.com/office/drawing/2014/main" id="{00000000-0008-0000-0F00-0000EC020000}"/>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750" name="【庁舎】&#10;一人当たり面積平均値テキスト">
          <a:extLst>
            <a:ext uri="{FF2B5EF4-FFF2-40B4-BE49-F238E27FC236}">
              <a16:creationId xmlns:a16="http://schemas.microsoft.com/office/drawing/2014/main" id="{00000000-0008-0000-0F00-0000EE020000}"/>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116552</xdr:rowOff>
    </xdr:from>
    <xdr:ext cx="469744" cy="259045"/>
    <xdr:sp macro="" textlink="">
      <xdr:nvSpPr>
        <xdr:cNvPr id="753" name="n_1aveValue【庁舎】&#10;一人当たり面積">
          <a:extLst>
            <a:ext uri="{FF2B5EF4-FFF2-40B4-BE49-F238E27FC236}">
              <a16:creationId xmlns:a16="http://schemas.microsoft.com/office/drawing/2014/main" id="{00000000-0008-0000-0F00-0000F1020000}"/>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135958</xdr:rowOff>
    </xdr:from>
    <xdr:ext cx="469744" cy="259045"/>
    <xdr:sp macro="" textlink="">
      <xdr:nvSpPr>
        <xdr:cNvPr id="755" name="n_2aveValue【庁舎】&#10;一人当たり面積">
          <a:extLst>
            <a:ext uri="{FF2B5EF4-FFF2-40B4-BE49-F238E27FC236}">
              <a16:creationId xmlns:a16="http://schemas.microsoft.com/office/drawing/2014/main" id="{00000000-0008-0000-0F00-0000F3020000}"/>
            </a:ext>
          </a:extLst>
        </xdr:cNvPr>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116298</xdr:rowOff>
    </xdr:from>
    <xdr:ext cx="469744" cy="259045"/>
    <xdr:sp macro="" textlink="">
      <xdr:nvSpPr>
        <xdr:cNvPr id="757" name="n_3aveValue【庁舎】&#10;一人当たり面積">
          <a:extLst>
            <a:ext uri="{FF2B5EF4-FFF2-40B4-BE49-F238E27FC236}">
              <a16:creationId xmlns:a16="http://schemas.microsoft.com/office/drawing/2014/main" id="{00000000-0008-0000-0F00-0000F5020000}"/>
            </a:ext>
          </a:extLst>
        </xdr:cNvPr>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171247</xdr:rowOff>
    </xdr:from>
    <xdr:to>
      <xdr:col>116</xdr:col>
      <xdr:colOff>114300</xdr:colOff>
      <xdr:row>107</xdr:row>
      <xdr:rowOff>101397</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221107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120413</xdr:rowOff>
    </xdr:from>
    <xdr:ext cx="469744" cy="259045"/>
    <xdr:sp macro="" textlink="">
      <xdr:nvSpPr>
        <xdr:cNvPr id="764" name="【庁舎】&#10;一人当たり面積該当値テキスト">
          <a:extLst>
            <a:ext uri="{FF2B5EF4-FFF2-40B4-BE49-F238E27FC236}">
              <a16:creationId xmlns:a16="http://schemas.microsoft.com/office/drawing/2014/main" id="{00000000-0008-0000-0F00-0000FC020000}"/>
            </a:ext>
          </a:extLst>
        </xdr:cNvPr>
        <xdr:cNvSpPr txBox="1"/>
      </xdr:nvSpPr>
      <xdr:spPr>
        <a:xfrm>
          <a:off x="22199600" y="1829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xdr:rowOff>
    </xdr:from>
    <xdr:to>
      <xdr:col>112</xdr:col>
      <xdr:colOff>38100</xdr:colOff>
      <xdr:row>107</xdr:row>
      <xdr:rowOff>104597</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21272500" y="18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50597</xdr:rowOff>
    </xdr:from>
    <xdr:to>
      <xdr:col>116</xdr:col>
      <xdr:colOff>63500</xdr:colOff>
      <xdr:row>107</xdr:row>
      <xdr:rowOff>53797</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21323300" y="1839574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6198</xdr:rowOff>
    </xdr:from>
    <xdr:to>
      <xdr:col>107</xdr:col>
      <xdr:colOff>101600</xdr:colOff>
      <xdr:row>107</xdr:row>
      <xdr:rowOff>107798</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20383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53797</xdr:rowOff>
    </xdr:from>
    <xdr:to>
      <xdr:col>111</xdr:col>
      <xdr:colOff>177800</xdr:colOff>
      <xdr:row>107</xdr:row>
      <xdr:rowOff>56998</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20434300" y="1839894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xdr:rowOff>
    </xdr:from>
    <xdr:to>
      <xdr:col>102</xdr:col>
      <xdr:colOff>165100</xdr:colOff>
      <xdr:row>107</xdr:row>
      <xdr:rowOff>110083</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9494500" y="183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56998</xdr:rowOff>
    </xdr:from>
    <xdr:to>
      <xdr:col>107</xdr:col>
      <xdr:colOff>50800</xdr:colOff>
      <xdr:row>107</xdr:row>
      <xdr:rowOff>59283</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9545300" y="1840214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95724</xdr:rowOff>
    </xdr:from>
    <xdr:ext cx="469744" cy="259045"/>
    <xdr:sp macro="" textlink="">
      <xdr:nvSpPr>
        <xdr:cNvPr id="771" name="n_1mainValue【庁舎】&#10;一人当たり面積">
          <a:extLst>
            <a:ext uri="{FF2B5EF4-FFF2-40B4-BE49-F238E27FC236}">
              <a16:creationId xmlns:a16="http://schemas.microsoft.com/office/drawing/2014/main" id="{00000000-0008-0000-0F00-000003030000}"/>
            </a:ext>
          </a:extLst>
        </xdr:cNvPr>
        <xdr:cNvSpPr txBox="1"/>
      </xdr:nvSpPr>
      <xdr:spPr>
        <a:xfrm>
          <a:off x="21075727" y="184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124325</xdr:rowOff>
    </xdr:from>
    <xdr:ext cx="469744" cy="259045"/>
    <xdr:sp macro="" textlink="">
      <xdr:nvSpPr>
        <xdr:cNvPr id="772" name="n_2mainValue【庁舎】&#10;一人当たり面積">
          <a:extLst>
            <a:ext uri="{FF2B5EF4-FFF2-40B4-BE49-F238E27FC236}">
              <a16:creationId xmlns:a16="http://schemas.microsoft.com/office/drawing/2014/main" id="{00000000-0008-0000-0F00-000004030000}"/>
            </a:ext>
          </a:extLst>
        </xdr:cNvPr>
        <xdr:cNvSpPr txBox="1"/>
      </xdr:nvSpPr>
      <xdr:spPr>
        <a:xfrm>
          <a:off x="201994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126610</xdr:rowOff>
    </xdr:from>
    <xdr:ext cx="469744" cy="259045"/>
    <xdr:sp macro="" textlink="">
      <xdr:nvSpPr>
        <xdr:cNvPr id="773" name="n_3mainValue【庁舎】&#10;一人当たり面積">
          <a:extLst>
            <a:ext uri="{FF2B5EF4-FFF2-40B4-BE49-F238E27FC236}">
              <a16:creationId xmlns:a16="http://schemas.microsoft.com/office/drawing/2014/main" id="{00000000-0008-0000-0F00-000005030000}"/>
            </a:ext>
          </a:extLst>
        </xdr:cNvPr>
        <xdr:cNvSpPr txBox="1"/>
      </xdr:nvSpPr>
      <xdr:spPr>
        <a:xfrm>
          <a:off x="19310427" y="181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は類似団体平均を下回っているものの、図書館については類似団体平均を大きく上回っている。これは、町内に３施設ある図書館のうち、２施設は、他用途がメインの複合施設内にある事から、図書館単独で計上されているのが１施設であり、その施設が法定耐用年数を超過している事によるものである。同様に、図書館の一人当たり面積が類似団体平均の３分の１程度しかないが、実際には他に２施設あるため、類似団体と同レベルに整備がされている状況にある。保健センター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面積が減少しているが、これは、甲山保健福祉センターが甲山自治センター（公民館類似施設）に転用されたことによるものである。なお、甲山自治センターへの転用後も、社会福祉協議会やデイサービスが継続して入居しており、保健的機能は一部維持されている。また、市民会館の一人当たり面積が、類似団体平均を上回っているが、これは、町内の各地域にコミュニティや避難所機能を含む自治センターを計画的に整備してきた結果でもある。地域によっては、小学校や各種集会所等が廃止となり、自治センターが唯一の公共施設となっている地域も多い。本町は面積も広く、山間部であり高齢化も進んでいることから、災害発生時に容易に他地域まで避難できない住民も多いため、一定数は残し続ける必要もある。しかしながら、今後の維持管理費用を削減する必要もあるため、長期的な人口減少等も踏まえ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少子高齢化に伴う人口減少や全国平均を上回る高齢化率の上昇に加え、町内には農業以外に中心となる産業がないこと等により、財政基盤が弱く、歳入総額に占める自主財源比率は</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％しかない。財政力指数は、平成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年度から横ばいの</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と低い位置で推移している。</a:t>
          </a:r>
        </a:p>
        <a:p>
          <a:r>
            <a:rPr kumimoji="1" lang="ja-JP" altLang="en-US" sz="1300">
              <a:latin typeface="ＭＳ Ｐゴシック" panose="020B0600070205080204" pitchFamily="50" charset="-128"/>
              <a:ea typeface="ＭＳ Ｐゴシック" panose="020B0600070205080204" pitchFamily="50" charset="-128"/>
            </a:rPr>
            <a:t>　今後、施設老朽化による維持補修費の増や大規模建設事業等が具体化していくことから、引き続き行政の効率化に努め、財政の健全化に努める。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（分母）経常一般財源等が</a:t>
          </a:r>
          <a:r>
            <a:rPr kumimoji="1" lang="en-US" altLang="ja-JP" sz="1200">
              <a:latin typeface="ＭＳ Ｐゴシック" panose="020B0600070205080204" pitchFamily="50" charset="-128"/>
              <a:ea typeface="ＭＳ Ｐゴシック" panose="020B0600070205080204" pitchFamily="50" charset="-128"/>
            </a:rPr>
            <a:t>204,689</a:t>
          </a:r>
          <a:r>
            <a:rPr kumimoji="1" lang="ja-JP" altLang="en-US" sz="1200">
              <a:latin typeface="ＭＳ Ｐゴシック" panose="020B0600070205080204" pitchFamily="50" charset="-128"/>
              <a:ea typeface="ＭＳ Ｐゴシック" panose="020B0600070205080204" pitchFamily="50" charset="-128"/>
            </a:rPr>
            <a:t>千円の減、（分子）経常経費充当一般財源等が</a:t>
          </a:r>
          <a:r>
            <a:rPr kumimoji="1" lang="en-US" altLang="ja-JP" sz="1200">
              <a:latin typeface="ＭＳ Ｐゴシック" panose="020B0600070205080204" pitchFamily="50" charset="-128"/>
              <a:ea typeface="ＭＳ Ｐゴシック" panose="020B0600070205080204" pitchFamily="50" charset="-128"/>
            </a:rPr>
            <a:t>37,459</a:t>
          </a:r>
          <a:r>
            <a:rPr kumimoji="1" lang="ja-JP" altLang="en-US" sz="1200">
              <a:latin typeface="ＭＳ Ｐゴシック" panose="020B0600070205080204" pitchFamily="50" charset="-128"/>
              <a:ea typeface="ＭＳ Ｐゴシック" panose="020B0600070205080204" pitchFamily="50" charset="-128"/>
            </a:rPr>
            <a:t>千円の減となり、分母の減が大きいことで、前年度から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94.8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年度以降、普通交付税の合併算定替の縮減が始まり、平成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年度には臨時財政対策債を含む普通交付税が約５億円の大幅減となり、以降、比率は</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前半で推移している。令和２年度には普通交付税の合併算定替が無くなる中、今後も扶助費その他の経常経費の増加が見込まれ、比率が更に上昇することが懸念される。引き続き、経常経費削減と自主財源確保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639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3175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639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87343"/>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28893</xdr:rowOff>
    </xdr:from>
    <xdr:to>
      <xdr:col>11</xdr:col>
      <xdr:colOff>31750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8734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149543</xdr:rowOff>
    </xdr:from>
    <xdr:to>
      <xdr:col>11</xdr:col>
      <xdr:colOff>82550</xdr:colOff>
      <xdr:row>61</xdr:row>
      <xdr:rowOff>79693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89870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これまで類似団体平均と同額程度で推移しており、人口減少により対前年度で若干の増となった。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今後も、定員適正化計画に基づいた職員数管理と事務事業の見直し等により経費削減に努める。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158823</xdr:rowOff>
    </xdr:from>
    <xdr:to>
      <xdr:col>23</xdr:col>
      <xdr:colOff>133350</xdr:colOff>
      <xdr:row>81</xdr:row>
      <xdr:rowOff>167548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6273"/>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158823</xdr:rowOff>
    </xdr:from>
    <xdr:to>
      <xdr:col>19</xdr:col>
      <xdr:colOff>133350</xdr:colOff>
      <xdr:row>81</xdr:row>
      <xdr:rowOff>162992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46273"/>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162992</xdr:rowOff>
    </xdr:from>
    <xdr:to>
      <xdr:col>15</xdr:col>
      <xdr:colOff>82550</xdr:colOff>
      <xdr:row>81</xdr:row>
      <xdr:rowOff>163598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5044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121535</xdr:rowOff>
    </xdr:from>
    <xdr:to>
      <xdr:col>11</xdr:col>
      <xdr:colOff>31750</xdr:colOff>
      <xdr:row>81</xdr:row>
      <xdr:rowOff>163598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898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116748</xdr:rowOff>
    </xdr:from>
    <xdr:to>
      <xdr:col>23</xdr:col>
      <xdr:colOff>184150</xdr:colOff>
      <xdr:row>82</xdr:row>
      <xdr:rowOff>46898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133275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108023</xdr:rowOff>
    </xdr:from>
    <xdr:to>
      <xdr:col>19</xdr:col>
      <xdr:colOff>184150</xdr:colOff>
      <xdr:row>82</xdr:row>
      <xdr:rowOff>38173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48350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4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112192</xdr:rowOff>
    </xdr:from>
    <xdr:to>
      <xdr:col>15</xdr:col>
      <xdr:colOff>133350</xdr:colOff>
      <xdr:row>82</xdr:row>
      <xdr:rowOff>42342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27119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112798</xdr:rowOff>
    </xdr:from>
    <xdr:to>
      <xdr:col>11</xdr:col>
      <xdr:colOff>82550</xdr:colOff>
      <xdr:row>82</xdr:row>
      <xdr:rowOff>42948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27725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8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70735</xdr:rowOff>
    </xdr:from>
    <xdr:to>
      <xdr:col>7</xdr:col>
      <xdr:colOff>31750</xdr:colOff>
      <xdr:row>82</xdr:row>
      <xdr:rowOff>885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157112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人事院勧告に準じて給与改正を実施している。ラスパイレスの変動はあまりなく、類似団体の平均値の差は、他団体独自の減額措置等が影響している。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47978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7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34572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792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94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中山間地域の中で過疎地域にあたり、人口密度が低くなっている。人口に対する職員数は、類似団体平均とほぼ同数となっている。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定員適正化計画に沿って職員数の管理を行っているが、新規採用者の確保に苦慮している状況である。</a:t>
          </a:r>
        </a:p>
        <a:p>
          <a:r>
            <a:rPr kumimoji="1" lang="ja-JP" altLang="en-US" sz="1300">
              <a:latin typeface="ＭＳ Ｐゴシック" panose="020B0600070205080204" pitchFamily="50" charset="-128"/>
              <a:ea typeface="ＭＳ Ｐゴシック" panose="020B0600070205080204" pitchFamily="50" charset="-128"/>
            </a:rPr>
            <a:t>　業務の見直し等、効率的な行政運営となるよう努めている。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158256</xdr:rowOff>
    </xdr:from>
    <xdr:to>
      <xdr:col>81</xdr:col>
      <xdr:colOff>44450</xdr:colOff>
      <xdr:row>62</xdr:row>
      <xdr:rowOff>10936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167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158256</xdr:rowOff>
    </xdr:from>
    <xdr:to>
      <xdr:col>77</xdr:col>
      <xdr:colOff>44450</xdr:colOff>
      <xdr:row>61</xdr:row>
      <xdr:rowOff>160937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61670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140829</xdr:rowOff>
    </xdr:from>
    <xdr:to>
      <xdr:col>72</xdr:col>
      <xdr:colOff>203200</xdr:colOff>
      <xdr:row>61</xdr:row>
      <xdr:rowOff>160937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99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140829</xdr:rowOff>
    </xdr:from>
    <xdr:to>
      <xdr:col>68</xdr:col>
      <xdr:colOff>152400</xdr:colOff>
      <xdr:row>61</xdr:row>
      <xdr:rowOff>150213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992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131586</xdr:rowOff>
    </xdr:from>
    <xdr:to>
      <xdr:col>81</xdr:col>
      <xdr:colOff>95250</xdr:colOff>
      <xdr:row>62</xdr:row>
      <xdr:rowOff>61736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148113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107456</xdr:rowOff>
    </xdr:from>
    <xdr:to>
      <xdr:col>77</xdr:col>
      <xdr:colOff>95250</xdr:colOff>
      <xdr:row>62</xdr:row>
      <xdr:rowOff>37606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22383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5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110137</xdr:rowOff>
    </xdr:from>
    <xdr:to>
      <xdr:col>73</xdr:col>
      <xdr:colOff>44450</xdr:colOff>
      <xdr:row>62</xdr:row>
      <xdr:rowOff>40287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25064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90029</xdr:rowOff>
    </xdr:from>
    <xdr:to>
      <xdr:col>68</xdr:col>
      <xdr:colOff>203200</xdr:colOff>
      <xdr:row>62</xdr:row>
      <xdr:rowOff>20179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30356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1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99413</xdr:rowOff>
    </xdr:from>
    <xdr:to>
      <xdr:col>64</xdr:col>
      <xdr:colOff>152400</xdr:colOff>
      <xdr:row>62</xdr:row>
      <xdr:rowOff>29563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39740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％前後で推移している。主な要因として、標準財政規模の減が影響している。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で推移しているのは、これまでの起債の抑制、積極的な繰上償還、低利率への借換や利率見直し等の効果と考えている。過去に発行した地方債の償還負担が減り、今後は新規発行額と償還額が同程度になると想定しており、比率はほぼ横ばいで推移すると見込んでいる。</a:t>
          </a:r>
        </a:p>
        <a:p>
          <a:r>
            <a:rPr kumimoji="1" lang="ja-JP" altLang="en-US" sz="1300">
              <a:latin typeface="ＭＳ Ｐゴシック" panose="020B0600070205080204" pitchFamily="50" charset="-128"/>
              <a:ea typeface="ＭＳ Ｐゴシック" panose="020B0600070205080204" pitchFamily="50" charset="-128"/>
            </a:rPr>
            <a:t>　大規模建設事業の具体化にあたっては、後年度に負担するランニングコストや公債費等も重視し、財政の健全化に努める。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156633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654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49389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143228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32755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％上昇しており、類似団体平均と比較すると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　　</a:t>
          </a:r>
        </a:p>
        <a:p>
          <a:r>
            <a:rPr kumimoji="1" lang="ja-JP" altLang="en-US" sz="1300">
              <a:latin typeface="ＭＳ Ｐゴシック" panose="020B0600070205080204" pitchFamily="50" charset="-128"/>
              <a:ea typeface="ＭＳ Ｐゴシック" panose="020B0600070205080204" pitchFamily="50" charset="-128"/>
            </a:rPr>
            <a:t>主な要因として、分子の充当可能基金や充当可能特定歳入、基準財政需要額算入見込額の減、分母の標準財政規模の減が影響している。</a:t>
          </a:r>
        </a:p>
        <a:p>
          <a:r>
            <a:rPr kumimoji="1" lang="ja-JP" altLang="en-US" sz="1300">
              <a:latin typeface="ＭＳ Ｐゴシック" panose="020B0600070205080204" pitchFamily="50" charset="-128"/>
              <a:ea typeface="ＭＳ Ｐゴシック" panose="020B0600070205080204" pitchFamily="50" charset="-128"/>
            </a:rPr>
            <a:t>　引き続き、町債発行と公債費負担のバランスに配慮しながら、比率が上昇傾向とならないよう財政の健全化に努める。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156704</xdr:rowOff>
    </xdr:from>
    <xdr:to>
      <xdr:col>81</xdr:col>
      <xdr:colOff>44450</xdr:colOff>
      <xdr:row>15</xdr:row>
      <xdr:rowOff>68368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57004"/>
          <a:ext cx="8382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156704</xdr:rowOff>
    </xdr:from>
    <xdr:to>
      <xdr:col>77</xdr:col>
      <xdr:colOff>44450</xdr:colOff>
      <xdr:row>14</xdr:row>
      <xdr:rowOff>170109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5700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14</xdr:row>
      <xdr:rowOff>170109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11425"/>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111125</xdr:rowOff>
    </xdr:from>
    <xdr:to>
      <xdr:col>68</xdr:col>
      <xdr:colOff>152400</xdr:colOff>
      <xdr:row>15</xdr:row>
      <xdr:rowOff>73731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1142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17568</xdr:rowOff>
    </xdr:from>
    <xdr:to>
      <xdr:col>81</xdr:col>
      <xdr:colOff>95250</xdr:colOff>
      <xdr:row>15</xdr:row>
      <xdr:rowOff>119168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161095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6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105904</xdr:rowOff>
    </xdr:from>
    <xdr:to>
      <xdr:col>77</xdr:col>
      <xdr:colOff>95250</xdr:colOff>
      <xdr:row>15</xdr:row>
      <xdr:rowOff>36054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46231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119309</xdr:rowOff>
    </xdr:from>
    <xdr:to>
      <xdr:col>73</xdr:col>
      <xdr:colOff>44450</xdr:colOff>
      <xdr:row>15</xdr:row>
      <xdr:rowOff>49459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59636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60325</xdr:rowOff>
    </xdr:from>
    <xdr:to>
      <xdr:col>68</xdr:col>
      <xdr:colOff>203200</xdr:colOff>
      <xdr:row>14</xdr:row>
      <xdr:rowOff>161925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22931</xdr:rowOff>
    </xdr:from>
    <xdr:to>
      <xdr:col>64</xdr:col>
      <xdr:colOff>152400</xdr:colOff>
      <xdr:row>15</xdr:row>
      <xdr:rowOff>124531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134708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（分母）経常一般財源等の減少（</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％下回っており、職員構成が主な要因である。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年の合併以降、職員数の削減や指定管理者制度活用等で人件費の抑制を図ってきた。今後も、定員適正化計画に基づいて定員管理に努めながら、効率的な行政運営に努める。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0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33</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33</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4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82550</xdr:rowOff>
    </xdr:from>
    <xdr:to>
      <xdr:col>11</xdr:col>
      <xdr:colOff>9525</xdr:colOff>
      <xdr:row>33</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4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158750</xdr:rowOff>
    </xdr:from>
    <xdr:to>
      <xdr:col>24</xdr:col>
      <xdr:colOff>76200</xdr:colOff>
      <xdr:row>34</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107950</xdr:rowOff>
    </xdr:from>
    <xdr:to>
      <xdr:col>15</xdr:col>
      <xdr:colOff>149225</xdr:colOff>
      <xdr:row>34</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31750</xdr:rowOff>
    </xdr:from>
    <xdr:to>
      <xdr:col>11</xdr:col>
      <xdr:colOff>60325</xdr:colOff>
      <xdr:row>33</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107950</xdr:rowOff>
    </xdr:from>
    <xdr:to>
      <xdr:col>6</xdr:col>
      <xdr:colOff>171450</xdr:colOff>
      <xdr:row>34</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（分母）経常一般財源等の減少（</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百万円）により、比率は前年度から変動がないが、物件費総額は平成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年度を頂点に減少傾向にある。　</a:t>
          </a:r>
        </a:p>
        <a:p>
          <a:r>
            <a:rPr kumimoji="1" lang="ja-JP" altLang="en-US" sz="1300">
              <a:latin typeface="ＭＳ Ｐゴシック" panose="020B0600070205080204" pitchFamily="50" charset="-128"/>
              <a:ea typeface="ＭＳ Ｐゴシック" panose="020B0600070205080204" pitchFamily="50" charset="-128"/>
            </a:rPr>
            <a:t>　類似団体内では最も良好な数値となっているが、引き続き、必要最小限の経費で効率的な行政運営に努める。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6350</xdr:rowOff>
    </xdr:from>
    <xdr:to>
      <xdr:col>82</xdr:col>
      <xdr:colOff>107950</xdr:colOff>
      <xdr:row>20</xdr:row>
      <xdr:rowOff>101600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5781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73677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101600</xdr:rowOff>
    </xdr:from>
    <xdr:to>
      <xdr:col>82</xdr:col>
      <xdr:colOff>196850</xdr:colOff>
      <xdr:row>20</xdr:row>
      <xdr:rowOff>101600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6350</xdr:rowOff>
    </xdr:from>
    <xdr:to>
      <xdr:col>82</xdr:col>
      <xdr:colOff>196850</xdr:colOff>
      <xdr:row>15</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57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7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7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86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13</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8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6350</xdr:rowOff>
    </xdr:from>
    <xdr:to>
      <xdr:col>69</xdr:col>
      <xdr:colOff>142875</xdr:colOff>
      <xdr:row>13</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（分母）経常一般財源等の減少（</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国の制度改正等により扶助費の増加はやむを得ない面もあるが、支給時の資格審査等を通して、適正な執行と経費の抑制に努める。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その他に係る比率が類似団体平均を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％下回っているのは、水道事業及び下水道事業を法適化していることで、特別会計への繰出金が少ないことが主な要因である。</a:t>
          </a:r>
        </a:p>
        <a:p>
          <a:r>
            <a:rPr kumimoji="1" lang="ja-JP" altLang="en-US" sz="1300">
              <a:latin typeface="ＭＳ Ｐゴシック" panose="020B0600070205080204" pitchFamily="50" charset="-128"/>
              <a:ea typeface="ＭＳ Ｐゴシック" panose="020B0600070205080204" pitchFamily="50" charset="-128"/>
            </a:rPr>
            <a:t>　少子高齢化が進んでおり、社会保障関連の特別会計への繰出金等は高止まり傾向である。</a:t>
          </a:r>
        </a:p>
        <a:p>
          <a:r>
            <a:rPr kumimoji="1" lang="ja-JP" altLang="en-US" sz="1300">
              <a:latin typeface="ＭＳ Ｐゴシック" panose="020B0600070205080204" pitchFamily="50" charset="-128"/>
              <a:ea typeface="ＭＳ Ｐゴシック" panose="020B0600070205080204" pitchFamily="50" charset="-128"/>
            </a:rPr>
            <a:t>　特別会計においては独立採算の原則のもと、経費削減や効率的・効果的な事業執行等で、普通会計の負担の抑制に努める。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42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7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169863</xdr:rowOff>
    </xdr:from>
    <xdr:to>
      <xdr:col>73</xdr:col>
      <xdr:colOff>180975</xdr:colOff>
      <xdr:row>56</xdr:row>
      <xdr:rowOff>155575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996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169863</xdr:rowOff>
    </xdr:from>
    <xdr:to>
      <xdr:col>69</xdr:col>
      <xdr:colOff>92075</xdr:colOff>
      <xdr:row>56</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99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119063</xdr:rowOff>
    </xdr:from>
    <xdr:to>
      <xdr:col>69</xdr:col>
      <xdr:colOff>142875</xdr:colOff>
      <xdr:row>56</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59390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農業・観光分野への補助金等が多額であることや法適化している水道事業及び公共下水道事業への繰出金等が影響し、例年、類似団体平均と比べ大きく上回っている。</a:t>
          </a:r>
        </a:p>
        <a:p>
          <a:r>
            <a:rPr kumimoji="1" lang="ja-JP" altLang="en-US" sz="1300">
              <a:latin typeface="ＭＳ Ｐゴシック" panose="020B0600070205080204" pitchFamily="50" charset="-128"/>
              <a:ea typeface="ＭＳ Ｐゴシック" panose="020B0600070205080204" pitchFamily="50" charset="-128"/>
            </a:rPr>
            <a:t>　補助費等の比率は類似団体内で</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％と最も高いが、大幅な削減もすぐには困難であることから、必要性・公平性・事業効果を検証しつつ、見直しを行い、より効果的な予算執行に努める。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142240</xdr:rowOff>
    </xdr:from>
    <xdr:to>
      <xdr:col>82</xdr:col>
      <xdr:colOff>107950</xdr:colOff>
      <xdr:row>40</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00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50800</xdr:rowOff>
    </xdr:from>
    <xdr:to>
      <xdr:col>78</xdr:col>
      <xdr:colOff>69850</xdr:colOff>
      <xdr:row>40</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908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54610</xdr:rowOff>
    </xdr:from>
    <xdr:to>
      <xdr:col>73</xdr:col>
      <xdr:colOff>180975</xdr:colOff>
      <xdr:row>40</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741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54610</xdr:rowOff>
    </xdr:from>
    <xdr:to>
      <xdr:col>69</xdr:col>
      <xdr:colOff>92075</xdr:colOff>
      <xdr:row>40</xdr:row>
      <xdr:rowOff>12700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74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114300</xdr:rowOff>
    </xdr:from>
    <xdr:to>
      <xdr:col>82</xdr:col>
      <xdr:colOff>158750</xdr:colOff>
      <xdr:row>41</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22877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91440</xdr:rowOff>
    </xdr:from>
    <xdr:to>
      <xdr:col>78</xdr:col>
      <xdr:colOff>120650</xdr:colOff>
      <xdr:row>41</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6367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3810</xdr:rowOff>
    </xdr:from>
    <xdr:to>
      <xdr:col>69</xdr:col>
      <xdr:colOff>142875</xdr:colOff>
      <xdr:row>39</xdr:row>
      <xdr:rowOff>105410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90187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（分母）経常一般財源等の減少（</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百万円）により、対前年度比で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％上昇しているが、これまでの起債の抑制、積極的な繰上償還、低利率への借換や利率見直し等による元利償還金の抑制効果により、比率は平成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％上回っており、引き続き、公債費負担の軽減に努める。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87812</xdr:rowOff>
    </xdr:from>
    <xdr:to>
      <xdr:col>24</xdr:col>
      <xdr:colOff>25400</xdr:colOff>
      <xdr:row>78</xdr:row>
      <xdr:rowOff>166188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4609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87812</xdr:rowOff>
    </xdr:from>
    <xdr:to>
      <xdr:col>19</xdr:col>
      <xdr:colOff>187325</xdr:colOff>
      <xdr:row>78</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460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127000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79</xdr:row>
      <xdr:rowOff>27395</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674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115388</xdr:rowOff>
    </xdr:from>
    <xdr:to>
      <xdr:col>24</xdr:col>
      <xdr:colOff>76200</xdr:colOff>
      <xdr:row>79</xdr:row>
      <xdr:rowOff>45538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87465</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37012</xdr:rowOff>
    </xdr:from>
    <xdr:to>
      <xdr:col>20</xdr:col>
      <xdr:colOff>38100</xdr:colOff>
      <xdr:row>78</xdr:row>
      <xdr:rowOff>138612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123389</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公債費以外の比率は、（分母）経常一般財源等の減少（</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百万円）が影響したことで前年度から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％の微増となり、類似団体平均を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厳しい財政状況を踏まえ、引き続き、経費削減と効率的な行政運営に努める。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408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35561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78</xdr:row>
      <xdr:rowOff>12700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9514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155575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951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104775</xdr:rowOff>
    </xdr:from>
    <xdr:to>
      <xdr:col>65</xdr:col>
      <xdr:colOff>53975</xdr:colOff>
      <xdr:row>76</xdr:row>
      <xdr:rowOff>34925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45102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137428</xdr:rowOff>
    </xdr:from>
    <xdr:to>
      <xdr:col>29</xdr:col>
      <xdr:colOff>127000</xdr:colOff>
      <xdr:row>17</xdr:row>
      <xdr:rowOff>167952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9703"/>
          <a:ext cx="647700" cy="3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167952</xdr:rowOff>
    </xdr:from>
    <xdr:to>
      <xdr:col>26</xdr:col>
      <xdr:colOff>50800</xdr:colOff>
      <xdr:row>18</xdr:row>
      <xdr:rowOff>25164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0227"/>
          <a:ext cx="698500" cy="2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410</xdr:rowOff>
    </xdr:from>
    <xdr:to>
      <xdr:col>22</xdr:col>
      <xdr:colOff>114300</xdr:colOff>
      <xdr:row>18</xdr:row>
      <xdr:rowOff>25164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4135"/>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xdr:rowOff>
    </xdr:from>
    <xdr:to>
      <xdr:col>18</xdr:col>
      <xdr:colOff>177800</xdr:colOff>
      <xdr:row>18</xdr:row>
      <xdr:rowOff>410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33743"/>
          <a:ext cx="6985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86628</xdr:rowOff>
    </xdr:from>
    <xdr:to>
      <xdr:col>29</xdr:col>
      <xdr:colOff>177800</xdr:colOff>
      <xdr:row>18</xdr:row>
      <xdr:rowOff>16778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58705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117152</xdr:rowOff>
    </xdr:from>
    <xdr:to>
      <xdr:col>26</xdr:col>
      <xdr:colOff>101600</xdr:colOff>
      <xdr:row>18</xdr:row>
      <xdr:rowOff>47302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32079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145814</xdr:rowOff>
    </xdr:from>
    <xdr:to>
      <xdr:col>22</xdr:col>
      <xdr:colOff>165100</xdr:colOff>
      <xdr:row>18</xdr:row>
      <xdr:rowOff>75964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60741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121060</xdr:rowOff>
    </xdr:from>
    <xdr:to>
      <xdr:col>19</xdr:col>
      <xdr:colOff>38100</xdr:colOff>
      <xdr:row>18</xdr:row>
      <xdr:rowOff>51210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35987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120668</xdr:rowOff>
    </xdr:from>
    <xdr:to>
      <xdr:col>15</xdr:col>
      <xdr:colOff>101600</xdr:colOff>
      <xdr:row>18</xdr:row>
      <xdr:rowOff>50818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258788</xdr:rowOff>
    </xdr:from>
    <xdr:to>
      <xdr:col>29</xdr:col>
      <xdr:colOff>127000</xdr:colOff>
      <xdr:row>35</xdr:row>
      <xdr:rowOff>6962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26238"/>
          <a:ext cx="647700" cy="9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6962</xdr:rowOff>
    </xdr:from>
    <xdr:to>
      <xdr:col>26</xdr:col>
      <xdr:colOff>50800</xdr:colOff>
      <xdr:row>35</xdr:row>
      <xdr:rowOff>48316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17312"/>
          <a:ext cx="6985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48316</xdr:rowOff>
    </xdr:from>
    <xdr:to>
      <xdr:col>22</xdr:col>
      <xdr:colOff>114300</xdr:colOff>
      <xdr:row>35</xdr:row>
      <xdr:rowOff>106494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58666"/>
          <a:ext cx="698500" cy="58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65278</xdr:rowOff>
    </xdr:from>
    <xdr:to>
      <xdr:col>18</xdr:col>
      <xdr:colOff>177800</xdr:colOff>
      <xdr:row>35</xdr:row>
      <xdr:rowOff>106494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75628"/>
          <a:ext cx="698500" cy="4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207988</xdr:rowOff>
    </xdr:from>
    <xdr:to>
      <xdr:col>29</xdr:col>
      <xdr:colOff>177800</xdr:colOff>
      <xdr:row>34</xdr:row>
      <xdr:rowOff>309588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53065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299062</xdr:rowOff>
    </xdr:from>
    <xdr:to>
      <xdr:col>26</xdr:col>
      <xdr:colOff>101600</xdr:colOff>
      <xdr:row>35</xdr:row>
      <xdr:rowOff>57762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67939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3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340416</xdr:rowOff>
    </xdr:from>
    <xdr:to>
      <xdr:col>22</xdr:col>
      <xdr:colOff>165100</xdr:colOff>
      <xdr:row>35</xdr:row>
      <xdr:rowOff>99116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0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109293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7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55694</xdr:rowOff>
    </xdr:from>
    <xdr:to>
      <xdr:col>19</xdr:col>
      <xdr:colOff>38100</xdr:colOff>
      <xdr:row>35</xdr:row>
      <xdr:rowOff>157294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167472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14478</xdr:rowOff>
    </xdr:from>
    <xdr:to>
      <xdr:col>15</xdr:col>
      <xdr:colOff>101600</xdr:colOff>
      <xdr:row>35</xdr:row>
      <xdr:rowOff>116078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2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126255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9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155555</xdr:rowOff>
    </xdr:from>
    <xdr:to>
      <xdr:col>24</xdr:col>
      <xdr:colOff>63500</xdr:colOff>
      <xdr:row>36</xdr:row>
      <xdr:rowOff>4108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6305"/>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4108</xdr:rowOff>
    </xdr:from>
    <xdr:to>
      <xdr:col>19</xdr:col>
      <xdr:colOff>177800</xdr:colOff>
      <xdr:row>36</xdr:row>
      <xdr:rowOff>56669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6308"/>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14313</xdr:rowOff>
    </xdr:from>
    <xdr:to>
      <xdr:col>15</xdr:col>
      <xdr:colOff>50800</xdr:colOff>
      <xdr:row>36</xdr:row>
      <xdr:rowOff>56669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86513"/>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5659</xdr:rowOff>
    </xdr:from>
    <xdr:to>
      <xdr:col>10</xdr:col>
      <xdr:colOff>114300</xdr:colOff>
      <xdr:row>36</xdr:row>
      <xdr:rowOff>14313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7859"/>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104755</xdr:rowOff>
    </xdr:from>
    <xdr:to>
      <xdr:col>24</xdr:col>
      <xdr:colOff>114300</xdr:colOff>
      <xdr:row>36</xdr:row>
      <xdr:rowOff>34905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127632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124758</xdr:rowOff>
    </xdr:from>
    <xdr:to>
      <xdr:col>20</xdr:col>
      <xdr:colOff>38100</xdr:colOff>
      <xdr:row>36</xdr:row>
      <xdr:rowOff>54908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71435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5869</xdr:rowOff>
    </xdr:from>
    <xdr:to>
      <xdr:col>15</xdr:col>
      <xdr:colOff>101600</xdr:colOff>
      <xdr:row>36</xdr:row>
      <xdr:rowOff>107469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123996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134963</xdr:rowOff>
    </xdr:from>
    <xdr:to>
      <xdr:col>10</xdr:col>
      <xdr:colOff>165100</xdr:colOff>
      <xdr:row>36</xdr:row>
      <xdr:rowOff>65113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81640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126309</xdr:rowOff>
    </xdr:from>
    <xdr:to>
      <xdr:col>6</xdr:col>
      <xdr:colOff>38100</xdr:colOff>
      <xdr:row>36</xdr:row>
      <xdr:rowOff>56459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72986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52143</xdr:rowOff>
    </xdr:from>
    <xdr:to>
      <xdr:col>24</xdr:col>
      <xdr:colOff>63500</xdr:colOff>
      <xdr:row>57</xdr:row>
      <xdr:rowOff>57675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24793"/>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35512</xdr:rowOff>
    </xdr:from>
    <xdr:to>
      <xdr:col>19</xdr:col>
      <xdr:colOff>177800</xdr:colOff>
      <xdr:row>57</xdr:row>
      <xdr:rowOff>57675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08162"/>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35512</xdr:rowOff>
    </xdr:from>
    <xdr:to>
      <xdr:col>15</xdr:col>
      <xdr:colOff>50800</xdr:colOff>
      <xdr:row>57</xdr:row>
      <xdr:rowOff>39501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08162"/>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39501</xdr:rowOff>
    </xdr:from>
    <xdr:to>
      <xdr:col>10</xdr:col>
      <xdr:colOff>114300</xdr:colOff>
      <xdr:row>57</xdr:row>
      <xdr:rowOff>91420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12151"/>
          <a:ext cx="8890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1343</xdr:rowOff>
    </xdr:from>
    <xdr:to>
      <xdr:col>24</xdr:col>
      <xdr:colOff>114300</xdr:colOff>
      <xdr:row>57</xdr:row>
      <xdr:rowOff>102943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87720</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6875</xdr:rowOff>
    </xdr:from>
    <xdr:to>
      <xdr:col>20</xdr:col>
      <xdr:colOff>38100</xdr:colOff>
      <xdr:row>57</xdr:row>
      <xdr:rowOff>108475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99602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156162</xdr:rowOff>
    </xdr:from>
    <xdr:to>
      <xdr:col>15</xdr:col>
      <xdr:colOff>101600</xdr:colOff>
      <xdr:row>57</xdr:row>
      <xdr:rowOff>86312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77439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8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160151</xdr:rowOff>
    </xdr:from>
    <xdr:to>
      <xdr:col>10</xdr:col>
      <xdr:colOff>165100</xdr:colOff>
      <xdr:row>57</xdr:row>
      <xdr:rowOff>90301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106828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5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40620</xdr:rowOff>
    </xdr:from>
    <xdr:to>
      <xdr:col>6</xdr:col>
      <xdr:colOff>38100</xdr:colOff>
      <xdr:row>57</xdr:row>
      <xdr:rowOff>142220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133347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9123</xdr:rowOff>
    </xdr:from>
    <xdr:to>
      <xdr:col>24</xdr:col>
      <xdr:colOff>63500</xdr:colOff>
      <xdr:row>75</xdr:row>
      <xdr:rowOff>48351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867873"/>
          <a:ext cx="8382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3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9123</xdr:rowOff>
    </xdr:from>
    <xdr:to>
      <xdr:col>19</xdr:col>
      <xdr:colOff>177800</xdr:colOff>
      <xdr:row>75</xdr:row>
      <xdr:rowOff>42545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867873"/>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42545</xdr:rowOff>
    </xdr:from>
    <xdr:to>
      <xdr:col>15</xdr:col>
      <xdr:colOff>50800</xdr:colOff>
      <xdr:row>75</xdr:row>
      <xdr:rowOff>98735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901295"/>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62982</xdr:rowOff>
    </xdr:from>
    <xdr:to>
      <xdr:col>10</xdr:col>
      <xdr:colOff>114300</xdr:colOff>
      <xdr:row>75</xdr:row>
      <xdr:rowOff>98735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921732"/>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169001</xdr:rowOff>
    </xdr:from>
    <xdr:to>
      <xdr:col>24</xdr:col>
      <xdr:colOff>114300</xdr:colOff>
      <xdr:row>75</xdr:row>
      <xdr:rowOff>99151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20428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129773</xdr:rowOff>
    </xdr:from>
    <xdr:to>
      <xdr:col>20</xdr:col>
      <xdr:colOff>38100</xdr:colOff>
      <xdr:row>75</xdr:row>
      <xdr:rowOff>59923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76450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163195</xdr:rowOff>
    </xdr:from>
    <xdr:to>
      <xdr:col>15</xdr:col>
      <xdr:colOff>101600</xdr:colOff>
      <xdr:row>75</xdr:row>
      <xdr:rowOff>93345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109872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47935</xdr:rowOff>
    </xdr:from>
    <xdr:to>
      <xdr:col>10</xdr:col>
      <xdr:colOff>165100</xdr:colOff>
      <xdr:row>75</xdr:row>
      <xdr:rowOff>149535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166062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12182</xdr:rowOff>
    </xdr:from>
    <xdr:to>
      <xdr:col>6</xdr:col>
      <xdr:colOff>38100</xdr:colOff>
      <xdr:row>75</xdr:row>
      <xdr:rowOff>113782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130309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85097</xdr:rowOff>
    </xdr:from>
    <xdr:to>
      <xdr:col>24</xdr:col>
      <xdr:colOff>63500</xdr:colOff>
      <xdr:row>95</xdr:row>
      <xdr:rowOff>89376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72847"/>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89376</xdr:rowOff>
    </xdr:from>
    <xdr:to>
      <xdr:col>19</xdr:col>
      <xdr:colOff>177800</xdr:colOff>
      <xdr:row>95</xdr:row>
      <xdr:rowOff>112775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77126"/>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112775</xdr:rowOff>
    </xdr:from>
    <xdr:to>
      <xdr:col>15</xdr:col>
      <xdr:colOff>50800</xdr:colOff>
      <xdr:row>97</xdr:row>
      <xdr:rowOff>41060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00525"/>
          <a:ext cx="8890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41060</xdr:rowOff>
    </xdr:from>
    <xdr:to>
      <xdr:col>10</xdr:col>
      <xdr:colOff>114300</xdr:colOff>
      <xdr:row>97</xdr:row>
      <xdr:rowOff>122245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1710"/>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34297</xdr:rowOff>
    </xdr:from>
    <xdr:to>
      <xdr:col>24</xdr:col>
      <xdr:colOff>114300</xdr:colOff>
      <xdr:row>95</xdr:row>
      <xdr:rowOff>135897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57174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38576</xdr:rowOff>
    </xdr:from>
    <xdr:to>
      <xdr:col>20</xdr:col>
      <xdr:colOff>38100</xdr:colOff>
      <xdr:row>95</xdr:row>
      <xdr:rowOff>140176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156703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61975</xdr:rowOff>
    </xdr:from>
    <xdr:to>
      <xdr:col>15</xdr:col>
      <xdr:colOff>101600</xdr:colOff>
      <xdr:row>95</xdr:row>
      <xdr:rowOff>163575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161710</xdr:rowOff>
    </xdr:from>
    <xdr:to>
      <xdr:col>10</xdr:col>
      <xdr:colOff>165100</xdr:colOff>
      <xdr:row>97</xdr:row>
      <xdr:rowOff>91860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82987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71445</xdr:rowOff>
    </xdr:from>
    <xdr:to>
      <xdr:col>6</xdr:col>
      <xdr:colOff>38100</xdr:colOff>
      <xdr:row>98</xdr:row>
      <xdr:rowOff>1595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164172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64386</xdr:rowOff>
    </xdr:from>
    <xdr:to>
      <xdr:col>55</xdr:col>
      <xdr:colOff>0</xdr:colOff>
      <xdr:row>34</xdr:row>
      <xdr:rowOff>83556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93686"/>
          <a:ext cx="8382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118213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1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64386</xdr:rowOff>
    </xdr:from>
    <xdr:to>
      <xdr:col>50</xdr:col>
      <xdr:colOff>114300</xdr:colOff>
      <xdr:row>34</xdr:row>
      <xdr:rowOff>98744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93686"/>
          <a:ext cx="8890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76096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98744</xdr:rowOff>
    </xdr:from>
    <xdr:to>
      <xdr:col>45</xdr:col>
      <xdr:colOff>177800</xdr:colOff>
      <xdr:row>34</xdr:row>
      <xdr:rowOff>123675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28044"/>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123675</xdr:rowOff>
    </xdr:from>
    <xdr:to>
      <xdr:col>41</xdr:col>
      <xdr:colOff>50800</xdr:colOff>
      <xdr:row>34</xdr:row>
      <xdr:rowOff>141154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952975"/>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32756</xdr:rowOff>
    </xdr:from>
    <xdr:to>
      <xdr:col>55</xdr:col>
      <xdr:colOff>50800</xdr:colOff>
      <xdr:row>34</xdr:row>
      <xdr:rowOff>134356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55633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13586</xdr:rowOff>
    </xdr:from>
    <xdr:to>
      <xdr:col>50</xdr:col>
      <xdr:colOff>165100</xdr:colOff>
      <xdr:row>34</xdr:row>
      <xdr:rowOff>115186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131713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47944</xdr:rowOff>
    </xdr:from>
    <xdr:to>
      <xdr:col>46</xdr:col>
      <xdr:colOff>38100</xdr:colOff>
      <xdr:row>34</xdr:row>
      <xdr:rowOff>149544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166071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5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72875</xdr:rowOff>
    </xdr:from>
    <xdr:to>
      <xdr:col>41</xdr:col>
      <xdr:colOff>101600</xdr:colOff>
      <xdr:row>35</xdr:row>
      <xdr:rowOff>3025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19552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6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90354</xdr:rowOff>
    </xdr:from>
    <xdr:to>
      <xdr:col>36</xdr:col>
      <xdr:colOff>165100</xdr:colOff>
      <xdr:row>35</xdr:row>
      <xdr:rowOff>20504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37031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75281</xdr:rowOff>
    </xdr:from>
    <xdr:to>
      <xdr:col>55</xdr:col>
      <xdr:colOff>0</xdr:colOff>
      <xdr:row>57</xdr:row>
      <xdr:rowOff>19456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76481"/>
          <a:ext cx="838200" cy="1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75281</xdr:rowOff>
    </xdr:from>
    <xdr:to>
      <xdr:col>50</xdr:col>
      <xdr:colOff>114300</xdr:colOff>
      <xdr:row>56</xdr:row>
      <xdr:rowOff>101063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76481"/>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101063</xdr:rowOff>
    </xdr:from>
    <xdr:to>
      <xdr:col>45</xdr:col>
      <xdr:colOff>177800</xdr:colOff>
      <xdr:row>56</xdr:row>
      <xdr:rowOff>168870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02263"/>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168870</xdr:rowOff>
    </xdr:from>
    <xdr:to>
      <xdr:col>41</xdr:col>
      <xdr:colOff>50800</xdr:colOff>
      <xdr:row>57</xdr:row>
      <xdr:rowOff>10812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7007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140106</xdr:rowOff>
    </xdr:from>
    <xdr:to>
      <xdr:col>55</xdr:col>
      <xdr:colOff>50800</xdr:colOff>
      <xdr:row>57</xdr:row>
      <xdr:rowOff>70256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118533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24481</xdr:rowOff>
    </xdr:from>
    <xdr:to>
      <xdr:col>50</xdr:col>
      <xdr:colOff>165100</xdr:colOff>
      <xdr:row>56</xdr:row>
      <xdr:rowOff>126081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142608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0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50263</xdr:rowOff>
    </xdr:from>
    <xdr:to>
      <xdr:col>46</xdr:col>
      <xdr:colOff>38100</xdr:colOff>
      <xdr:row>56</xdr:row>
      <xdr:rowOff>151863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168390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118070</xdr:rowOff>
    </xdr:from>
    <xdr:to>
      <xdr:col>41</xdr:col>
      <xdr:colOff>101600</xdr:colOff>
      <xdr:row>57</xdr:row>
      <xdr:rowOff>48220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64747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9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131462</xdr:rowOff>
    </xdr:from>
    <xdr:to>
      <xdr:col>36</xdr:col>
      <xdr:colOff>165100</xdr:colOff>
      <xdr:row>57</xdr:row>
      <xdr:rowOff>61612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153245</xdr:rowOff>
    </xdr:from>
    <xdr:to>
      <xdr:col>55</xdr:col>
      <xdr:colOff>0</xdr:colOff>
      <xdr:row>78</xdr:row>
      <xdr:rowOff>163074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54895"/>
          <a:ext cx="8382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153245</xdr:rowOff>
    </xdr:from>
    <xdr:to>
      <xdr:col>50</xdr:col>
      <xdr:colOff>114300</xdr:colOff>
      <xdr:row>78</xdr:row>
      <xdr:rowOff>24867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54895"/>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157417</xdr:rowOff>
    </xdr:from>
    <xdr:to>
      <xdr:col>45</xdr:col>
      <xdr:colOff>177800</xdr:colOff>
      <xdr:row>78</xdr:row>
      <xdr:rowOff>24867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673267"/>
          <a:ext cx="889000" cy="7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128442</xdr:rowOff>
    </xdr:from>
    <xdr:to>
      <xdr:col>41</xdr:col>
      <xdr:colOff>50800</xdr:colOff>
      <xdr:row>73</xdr:row>
      <xdr:rowOff>157417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472842"/>
          <a:ext cx="889000" cy="20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118476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8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112274</xdr:rowOff>
    </xdr:from>
    <xdr:to>
      <xdr:col>55</xdr:col>
      <xdr:colOff>50800</xdr:colOff>
      <xdr:row>79</xdr:row>
      <xdr:rowOff>42424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27201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102445</xdr:rowOff>
    </xdr:from>
    <xdr:to>
      <xdr:col>50</xdr:col>
      <xdr:colOff>165100</xdr:colOff>
      <xdr:row>78</xdr:row>
      <xdr:rowOff>32595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23722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3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145517</xdr:rowOff>
    </xdr:from>
    <xdr:to>
      <xdr:col>46</xdr:col>
      <xdr:colOff>38100</xdr:colOff>
      <xdr:row>78</xdr:row>
      <xdr:rowOff>75667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66794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106617</xdr:rowOff>
    </xdr:from>
    <xdr:to>
      <xdr:col>41</xdr:col>
      <xdr:colOff>101600</xdr:colOff>
      <xdr:row>74</xdr:row>
      <xdr:rowOff>36767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6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53294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3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77642</xdr:rowOff>
    </xdr:from>
    <xdr:to>
      <xdr:col>36</xdr:col>
      <xdr:colOff>165100</xdr:colOff>
      <xdr:row>73</xdr:row>
      <xdr:rowOff>7792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24319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1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75583</xdr:rowOff>
    </xdr:from>
    <xdr:to>
      <xdr:col>55</xdr:col>
      <xdr:colOff>0</xdr:colOff>
      <xdr:row>95</xdr:row>
      <xdr:rowOff>118075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63333"/>
          <a:ext cx="8382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117618</xdr:rowOff>
    </xdr:from>
    <xdr:to>
      <xdr:col>50</xdr:col>
      <xdr:colOff>114300</xdr:colOff>
      <xdr:row>95</xdr:row>
      <xdr:rowOff>118075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053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117618</xdr:rowOff>
    </xdr:from>
    <xdr:to>
      <xdr:col>45</xdr:col>
      <xdr:colOff>177800</xdr:colOff>
      <xdr:row>97</xdr:row>
      <xdr:rowOff>45510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05368"/>
          <a:ext cx="889000" cy="27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45510</xdr:rowOff>
    </xdr:from>
    <xdr:to>
      <xdr:col>41</xdr:col>
      <xdr:colOff>50800</xdr:colOff>
      <xdr:row>97</xdr:row>
      <xdr:rowOff>87111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76160"/>
          <a:ext cx="8890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24783</xdr:rowOff>
    </xdr:from>
    <xdr:to>
      <xdr:col>55</xdr:col>
      <xdr:colOff>50800</xdr:colOff>
      <xdr:row>95</xdr:row>
      <xdr:rowOff>126383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47660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6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67275</xdr:rowOff>
    </xdr:from>
    <xdr:to>
      <xdr:col>50</xdr:col>
      <xdr:colOff>165100</xdr:colOff>
      <xdr:row>95</xdr:row>
      <xdr:rowOff>168875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66818</xdr:rowOff>
    </xdr:from>
    <xdr:to>
      <xdr:col>46</xdr:col>
      <xdr:colOff>38100</xdr:colOff>
      <xdr:row>95</xdr:row>
      <xdr:rowOff>168418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166160</xdr:rowOff>
    </xdr:from>
    <xdr:to>
      <xdr:col>41</xdr:col>
      <xdr:colOff>101600</xdr:colOff>
      <xdr:row>97</xdr:row>
      <xdr:rowOff>96310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87437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36311</xdr:rowOff>
    </xdr:from>
    <xdr:to>
      <xdr:col>36</xdr:col>
      <xdr:colOff>165100</xdr:colOff>
      <xdr:row>97</xdr:row>
      <xdr:rowOff>137911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129038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7656</xdr:rowOff>
    </xdr:from>
    <xdr:to>
      <xdr:col>85</xdr:col>
      <xdr:colOff>127000</xdr:colOff>
      <xdr:row>39</xdr:row>
      <xdr:rowOff>66167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22756"/>
          <a:ext cx="838200" cy="2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50552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59298</xdr:rowOff>
    </xdr:from>
    <xdr:to>
      <xdr:col>81</xdr:col>
      <xdr:colOff>50800</xdr:colOff>
      <xdr:row>39</xdr:row>
      <xdr:rowOff>66167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45848"/>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59298</xdr:rowOff>
    </xdr:from>
    <xdr:to>
      <xdr:col>76</xdr:col>
      <xdr:colOff>114300</xdr:colOff>
      <xdr:row>39</xdr:row>
      <xdr:rowOff>63554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45848"/>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63554</xdr:rowOff>
    </xdr:from>
    <xdr:to>
      <xdr:col>71</xdr:col>
      <xdr:colOff>177800</xdr:colOff>
      <xdr:row>39</xdr:row>
      <xdr:rowOff>65318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5010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128306</xdr:rowOff>
    </xdr:from>
    <xdr:to>
      <xdr:col>85</xdr:col>
      <xdr:colOff>177800</xdr:colOff>
      <xdr:row>38</xdr:row>
      <xdr:rowOff>58456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151183</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15367</xdr:rowOff>
    </xdr:from>
    <xdr:to>
      <xdr:col>81</xdr:col>
      <xdr:colOff>101600</xdr:colOff>
      <xdr:row>39</xdr:row>
      <xdr:rowOff>116967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108094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8498</xdr:rowOff>
    </xdr:from>
    <xdr:to>
      <xdr:col>76</xdr:col>
      <xdr:colOff>165100</xdr:colOff>
      <xdr:row>39</xdr:row>
      <xdr:rowOff>110098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101225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8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12754</xdr:rowOff>
    </xdr:from>
    <xdr:to>
      <xdr:col>72</xdr:col>
      <xdr:colOff>38100</xdr:colOff>
      <xdr:row>39</xdr:row>
      <xdr:rowOff>114354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105481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14518</xdr:rowOff>
    </xdr:from>
    <xdr:to>
      <xdr:col>67</xdr:col>
      <xdr:colOff>101600</xdr:colOff>
      <xdr:row>39</xdr:row>
      <xdr:rowOff>116118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107245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9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169565</xdr:rowOff>
    </xdr:from>
    <xdr:to>
      <xdr:col>85</xdr:col>
      <xdr:colOff>127000</xdr:colOff>
      <xdr:row>72</xdr:row>
      <xdr:rowOff>48766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342515"/>
          <a:ext cx="8382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36797</xdr:rowOff>
    </xdr:from>
    <xdr:to>
      <xdr:col>81</xdr:col>
      <xdr:colOff>50800</xdr:colOff>
      <xdr:row>72</xdr:row>
      <xdr:rowOff>48766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381197"/>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159017</xdr:rowOff>
    </xdr:from>
    <xdr:to>
      <xdr:col>76</xdr:col>
      <xdr:colOff>114300</xdr:colOff>
      <xdr:row>72</xdr:row>
      <xdr:rowOff>36797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331967"/>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81880</xdr:rowOff>
    </xdr:from>
    <xdr:to>
      <xdr:col>71</xdr:col>
      <xdr:colOff>177800</xdr:colOff>
      <xdr:row>71</xdr:row>
      <xdr:rowOff>159017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254830"/>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118765</xdr:rowOff>
    </xdr:from>
    <xdr:to>
      <xdr:col>85</xdr:col>
      <xdr:colOff>177800</xdr:colOff>
      <xdr:row>72</xdr:row>
      <xdr:rowOff>48915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141642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1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169416</xdr:rowOff>
    </xdr:from>
    <xdr:to>
      <xdr:col>81</xdr:col>
      <xdr:colOff>101600</xdr:colOff>
      <xdr:row>72</xdr:row>
      <xdr:rowOff>99566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3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116093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1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157447</xdr:rowOff>
    </xdr:from>
    <xdr:to>
      <xdr:col>76</xdr:col>
      <xdr:colOff>165100</xdr:colOff>
      <xdr:row>72</xdr:row>
      <xdr:rowOff>87597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3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104124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10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108217</xdr:rowOff>
    </xdr:from>
    <xdr:to>
      <xdr:col>72</xdr:col>
      <xdr:colOff>38100</xdr:colOff>
      <xdr:row>72</xdr:row>
      <xdr:rowOff>38367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2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54894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0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31080</xdr:rowOff>
    </xdr:from>
    <xdr:to>
      <xdr:col>67</xdr:col>
      <xdr:colOff>101600</xdr:colOff>
      <xdr:row>71</xdr:row>
      <xdr:rowOff>132680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2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149207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197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35519</xdr:rowOff>
    </xdr:from>
    <xdr:to>
      <xdr:col>85</xdr:col>
      <xdr:colOff>127000</xdr:colOff>
      <xdr:row>99</xdr:row>
      <xdr:rowOff>36567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7009069"/>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28829</xdr:rowOff>
    </xdr:from>
    <xdr:to>
      <xdr:col>81</xdr:col>
      <xdr:colOff>50800</xdr:colOff>
      <xdr:row>99</xdr:row>
      <xdr:rowOff>36567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02379"/>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28829</xdr:rowOff>
    </xdr:from>
    <xdr:to>
      <xdr:col>76</xdr:col>
      <xdr:colOff>114300</xdr:colOff>
      <xdr:row>99</xdr:row>
      <xdr:rowOff>39546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02379"/>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26242</xdr:rowOff>
    </xdr:from>
    <xdr:to>
      <xdr:col>71</xdr:col>
      <xdr:colOff>177800</xdr:colOff>
      <xdr:row>99</xdr:row>
      <xdr:rowOff>39546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99792"/>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156169</xdr:rowOff>
    </xdr:from>
    <xdr:to>
      <xdr:col>85</xdr:col>
      <xdr:colOff>177800</xdr:colOff>
      <xdr:row>99</xdr:row>
      <xdr:rowOff>86319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71096</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7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157217</xdr:rowOff>
    </xdr:from>
    <xdr:to>
      <xdr:col>81</xdr:col>
      <xdr:colOff>101600</xdr:colOff>
      <xdr:row>99</xdr:row>
      <xdr:rowOff>87367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78494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5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149479</xdr:rowOff>
    </xdr:from>
    <xdr:to>
      <xdr:col>76</xdr:col>
      <xdr:colOff>165100</xdr:colOff>
      <xdr:row>99</xdr:row>
      <xdr:rowOff>79629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70756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160196</xdr:rowOff>
    </xdr:from>
    <xdr:to>
      <xdr:col>72</xdr:col>
      <xdr:colOff>38100</xdr:colOff>
      <xdr:row>99</xdr:row>
      <xdr:rowOff>90346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81473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5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146892</xdr:rowOff>
    </xdr:from>
    <xdr:to>
      <xdr:col>67</xdr:col>
      <xdr:colOff>101600</xdr:colOff>
      <xdr:row>99</xdr:row>
      <xdr:rowOff>77042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68169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161265</xdr:rowOff>
    </xdr:from>
    <xdr:to>
      <xdr:col>116</xdr:col>
      <xdr:colOff>63500</xdr:colOff>
      <xdr:row>58</xdr:row>
      <xdr:rowOff>169952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0536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169952</xdr:rowOff>
    </xdr:from>
    <xdr:to>
      <xdr:col>111</xdr:col>
      <xdr:colOff>177800</xdr:colOff>
      <xdr:row>58</xdr:row>
      <xdr:rowOff>170637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1405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170637</xdr:rowOff>
    </xdr:from>
    <xdr:to>
      <xdr:col>107</xdr:col>
      <xdr:colOff>50800</xdr:colOff>
      <xdr:row>58</xdr:row>
      <xdr:rowOff>171247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1473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171247</xdr:rowOff>
    </xdr:from>
    <xdr:to>
      <xdr:col>102</xdr:col>
      <xdr:colOff>114300</xdr:colOff>
      <xdr:row>59</xdr:row>
      <xdr:rowOff>559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153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110465</xdr:rowOff>
    </xdr:from>
    <xdr:to>
      <xdr:col>116</xdr:col>
      <xdr:colOff>114300</xdr:colOff>
      <xdr:row>59</xdr:row>
      <xdr:rowOff>40615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25392</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69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119152</xdr:rowOff>
    </xdr:from>
    <xdr:to>
      <xdr:col>112</xdr:col>
      <xdr:colOff>38100</xdr:colOff>
      <xdr:row>59</xdr:row>
      <xdr:rowOff>49302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40429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119837</xdr:rowOff>
    </xdr:from>
    <xdr:to>
      <xdr:col>107</xdr:col>
      <xdr:colOff>101600</xdr:colOff>
      <xdr:row>59</xdr:row>
      <xdr:rowOff>49987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41114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120447</xdr:rowOff>
    </xdr:from>
    <xdr:to>
      <xdr:col>102</xdr:col>
      <xdr:colOff>165100</xdr:colOff>
      <xdr:row>59</xdr:row>
      <xdr:rowOff>50597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41724</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121209</xdr:rowOff>
    </xdr:from>
    <xdr:to>
      <xdr:col>98</xdr:col>
      <xdr:colOff>38100</xdr:colOff>
      <xdr:row>59</xdr:row>
      <xdr:rowOff>51359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42486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58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47231</xdr:rowOff>
    </xdr:from>
    <xdr:to>
      <xdr:col>116</xdr:col>
      <xdr:colOff>63500</xdr:colOff>
      <xdr:row>77</xdr:row>
      <xdr:rowOff>75045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248881"/>
          <a:ext cx="8382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47231</xdr:rowOff>
    </xdr:from>
    <xdr:to>
      <xdr:col>111</xdr:col>
      <xdr:colOff>177800</xdr:colOff>
      <xdr:row>77</xdr:row>
      <xdr:rowOff>55138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48881"/>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55138</xdr:rowOff>
    </xdr:from>
    <xdr:to>
      <xdr:col>107</xdr:col>
      <xdr:colOff>50800</xdr:colOff>
      <xdr:row>77</xdr:row>
      <xdr:rowOff>76321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5678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76321</xdr:rowOff>
    </xdr:from>
    <xdr:to>
      <xdr:col>102</xdr:col>
      <xdr:colOff>114300</xdr:colOff>
      <xdr:row>77</xdr:row>
      <xdr:rowOff>130499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7797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24245</xdr:rowOff>
    </xdr:from>
    <xdr:to>
      <xdr:col>116</xdr:col>
      <xdr:colOff>114300</xdr:colOff>
      <xdr:row>77</xdr:row>
      <xdr:rowOff>125845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2672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167881</xdr:rowOff>
    </xdr:from>
    <xdr:to>
      <xdr:col>112</xdr:col>
      <xdr:colOff>38100</xdr:colOff>
      <xdr:row>77</xdr:row>
      <xdr:rowOff>98031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89158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4338</xdr:rowOff>
    </xdr:from>
    <xdr:to>
      <xdr:col>107</xdr:col>
      <xdr:colOff>101600</xdr:colOff>
      <xdr:row>77</xdr:row>
      <xdr:rowOff>105938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97065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25521</xdr:rowOff>
    </xdr:from>
    <xdr:to>
      <xdr:col>102</xdr:col>
      <xdr:colOff>165100</xdr:colOff>
      <xdr:row>77</xdr:row>
      <xdr:rowOff>127121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118248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79699</xdr:rowOff>
    </xdr:from>
    <xdr:to>
      <xdr:col>98</xdr:col>
      <xdr:colOff>38100</xdr:colOff>
      <xdr:row>78</xdr:row>
      <xdr:rowOff>9849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最も大きな特徴として、農業・観光分野への補助金等が多額であること、法適化している水道事業及び公共下水道事業への繰出金等により、補助費等が類似団体平均を大きく上回っている。補助費等は、歳出決算総額に占める割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％と最も高く、大幅な削減はすぐには困難であることから、必要性・公平性・事業効果を検証しつつ見直しを行い、より効果的な予算執行に努める。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公債費は、新規発行分の元金償還開始により前年度から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が、合併以降、地方債残高は順調に減少しており、これに伴い公債費も減少傾向にある。今後は、起債発行額と元利償還額が同程度を見込み、地方債残高は横ばいまたは若干の増減を繰り返していくものと見込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類似団体平均を上回っているものとして、人件費、維持補修費、扶助費がある。維持補修費は増加傾向にあり、今後も施設の老朽化により増加する懸念がある。国の制度改正や少子高齢化により、本町では扶助費の増加はやむを得ない面もあるが、支給時の資格審査等を通して適正な執行と経費の抑制に努める。普通建設事業費は、新規整備は類似団体平均を大幅に下回っており、更新整備は類似団体平均を上回っている。維持補修費と同様、施設の老朽化等に伴う更新費用の増加が懸念されるが、今後も事業の必要性や年度間の平準化等を考慮して執行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前述の水道事業や公共下水道事業の法適化により、これらの事業の繰出金が補助費等に区分されるため、類似団体平均を下回っている。特別会計は独立採算の原則のもと、経費削減や効率的・効果的な事業執行等により、普通会計の負担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16,309
16,018
278.14
12,425,537
11,819,099
321,016
7,371,116
11,567,686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87503</xdr:rowOff>
    </xdr:from>
    <xdr:to>
      <xdr:col>24</xdr:col>
      <xdr:colOff>63500</xdr:colOff>
      <xdr:row>36</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9703"/>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112268</xdr:rowOff>
    </xdr:from>
    <xdr:to>
      <xdr:col>19</xdr:col>
      <xdr:colOff>177800</xdr:colOff>
      <xdr:row>37</xdr:row>
      <xdr:rowOff>44450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446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168656</xdr:rowOff>
    </xdr:from>
    <xdr:to>
      <xdr:col>15</xdr:col>
      <xdr:colOff>50800</xdr:colOff>
      <xdr:row>37</xdr:row>
      <xdr:rowOff>44450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9406"/>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168656</xdr:rowOff>
    </xdr:from>
    <xdr:to>
      <xdr:col>10</xdr:col>
      <xdr:colOff>114300</xdr:colOff>
      <xdr:row>36</xdr:row>
      <xdr:rowOff>115316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9406"/>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36703</xdr:rowOff>
    </xdr:from>
    <xdr:to>
      <xdr:col>24</xdr:col>
      <xdr:colOff>114300</xdr:colOff>
      <xdr:row>36</xdr:row>
      <xdr:rowOff>138303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61468</xdr:rowOff>
    </xdr:from>
    <xdr:to>
      <xdr:col>20</xdr:col>
      <xdr:colOff>38100</xdr:colOff>
      <xdr:row>36</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154195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165100</xdr:rowOff>
    </xdr:from>
    <xdr:to>
      <xdr:col>15</xdr:col>
      <xdr:colOff>101600</xdr:colOff>
      <xdr:row>37</xdr:row>
      <xdr:rowOff>95250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86377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117856</xdr:rowOff>
    </xdr:from>
    <xdr:to>
      <xdr:col>10</xdr:col>
      <xdr:colOff>165100</xdr:colOff>
      <xdr:row>36</xdr:row>
      <xdr:rowOff>48006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39133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64516</xdr:rowOff>
    </xdr:from>
    <xdr:to>
      <xdr:col>6</xdr:col>
      <xdr:colOff>38100</xdr:colOff>
      <xdr:row>36</xdr:row>
      <xdr:rowOff>166116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157243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86116</xdr:rowOff>
    </xdr:from>
    <xdr:to>
      <xdr:col>24</xdr:col>
      <xdr:colOff>63500</xdr:colOff>
      <xdr:row>57</xdr:row>
      <xdr:rowOff>122872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8766"/>
          <a:ext cx="8382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122872</xdr:rowOff>
    </xdr:from>
    <xdr:to>
      <xdr:col>19</xdr:col>
      <xdr:colOff>177800</xdr:colOff>
      <xdr:row>57</xdr:row>
      <xdr:rowOff>125517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5522"/>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125517</xdr:rowOff>
    </xdr:from>
    <xdr:to>
      <xdr:col>15</xdr:col>
      <xdr:colOff>50800</xdr:colOff>
      <xdr:row>57</xdr:row>
      <xdr:rowOff>131063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8167"/>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131063</xdr:rowOff>
    </xdr:from>
    <xdr:to>
      <xdr:col>10</xdr:col>
      <xdr:colOff>114300</xdr:colOff>
      <xdr:row>57</xdr:row>
      <xdr:rowOff>153295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3713"/>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35316</xdr:rowOff>
    </xdr:from>
    <xdr:to>
      <xdr:col>24</xdr:col>
      <xdr:colOff>114300</xdr:colOff>
      <xdr:row>57</xdr:row>
      <xdr:rowOff>136916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58193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72072</xdr:rowOff>
    </xdr:from>
    <xdr:to>
      <xdr:col>20</xdr:col>
      <xdr:colOff>38100</xdr:colOff>
      <xdr:row>58</xdr:row>
      <xdr:rowOff>2222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164799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74717</xdr:rowOff>
    </xdr:from>
    <xdr:to>
      <xdr:col>15</xdr:col>
      <xdr:colOff>101600</xdr:colOff>
      <xdr:row>58</xdr:row>
      <xdr:rowOff>4867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167444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80263</xdr:rowOff>
    </xdr:from>
    <xdr:to>
      <xdr:col>10</xdr:col>
      <xdr:colOff>165100</xdr:colOff>
      <xdr:row>58</xdr:row>
      <xdr:rowOff>10413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102495</xdr:rowOff>
    </xdr:from>
    <xdr:to>
      <xdr:col>6</xdr:col>
      <xdr:colOff>38100</xdr:colOff>
      <xdr:row>58</xdr:row>
      <xdr:rowOff>32645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23772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41925</xdr:rowOff>
    </xdr:from>
    <xdr:to>
      <xdr:col>24</xdr:col>
      <xdr:colOff>63500</xdr:colOff>
      <xdr:row>74</xdr:row>
      <xdr:rowOff>59799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29225"/>
          <a:ext cx="8382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41925</xdr:rowOff>
    </xdr:from>
    <xdr:to>
      <xdr:col>19</xdr:col>
      <xdr:colOff>177800</xdr:colOff>
      <xdr:row>74</xdr:row>
      <xdr:rowOff>50111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29225"/>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50111</xdr:rowOff>
    </xdr:from>
    <xdr:to>
      <xdr:col>15</xdr:col>
      <xdr:colOff>50800</xdr:colOff>
      <xdr:row>74</xdr:row>
      <xdr:rowOff>142573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37411"/>
          <a:ext cx="889000" cy="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142573</xdr:rowOff>
    </xdr:from>
    <xdr:to>
      <xdr:col>10</xdr:col>
      <xdr:colOff>114300</xdr:colOff>
      <xdr:row>76</xdr:row>
      <xdr:rowOff>13937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29873"/>
          <a:ext cx="889000" cy="2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8999</xdr:rowOff>
    </xdr:from>
    <xdr:to>
      <xdr:col>24</xdr:col>
      <xdr:colOff>114300</xdr:colOff>
      <xdr:row>74</xdr:row>
      <xdr:rowOff>110599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9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31876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162575</xdr:rowOff>
    </xdr:from>
    <xdr:to>
      <xdr:col>20</xdr:col>
      <xdr:colOff>38100</xdr:colOff>
      <xdr:row>74</xdr:row>
      <xdr:rowOff>92725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109252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170761</xdr:rowOff>
    </xdr:from>
    <xdr:to>
      <xdr:col>15</xdr:col>
      <xdr:colOff>101600</xdr:colOff>
      <xdr:row>74</xdr:row>
      <xdr:rowOff>100911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117438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6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91773</xdr:rowOff>
    </xdr:from>
    <xdr:to>
      <xdr:col>10</xdr:col>
      <xdr:colOff>165100</xdr:colOff>
      <xdr:row>75</xdr:row>
      <xdr:rowOff>21923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38450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134587</xdr:rowOff>
    </xdr:from>
    <xdr:to>
      <xdr:col>6</xdr:col>
      <xdr:colOff>38100</xdr:colOff>
      <xdr:row>76</xdr:row>
      <xdr:rowOff>64737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55864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56592</xdr:rowOff>
    </xdr:from>
    <xdr:to>
      <xdr:col>24</xdr:col>
      <xdr:colOff>63500</xdr:colOff>
      <xdr:row>95</xdr:row>
      <xdr:rowOff>1397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172892"/>
          <a:ext cx="838200" cy="1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56592</xdr:rowOff>
    </xdr:from>
    <xdr:to>
      <xdr:col>19</xdr:col>
      <xdr:colOff>177800</xdr:colOff>
      <xdr:row>94</xdr:row>
      <xdr:rowOff>166142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172892"/>
          <a:ext cx="8890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166142</xdr:rowOff>
    </xdr:from>
    <xdr:to>
      <xdr:col>15</xdr:col>
      <xdr:colOff>50800</xdr:colOff>
      <xdr:row>95</xdr:row>
      <xdr:rowOff>66281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282442"/>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66281</xdr:rowOff>
    </xdr:from>
    <xdr:to>
      <xdr:col>10</xdr:col>
      <xdr:colOff>114300</xdr:colOff>
      <xdr:row>95</xdr:row>
      <xdr:rowOff>110071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354031"/>
          <a:ext cx="8890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122047</xdr:rowOff>
    </xdr:from>
    <xdr:to>
      <xdr:col>24</xdr:col>
      <xdr:colOff>114300</xdr:colOff>
      <xdr:row>95</xdr:row>
      <xdr:rowOff>52197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144924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5792</xdr:rowOff>
    </xdr:from>
    <xdr:to>
      <xdr:col>20</xdr:col>
      <xdr:colOff>38100</xdr:colOff>
      <xdr:row>94</xdr:row>
      <xdr:rowOff>107392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1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123919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115342</xdr:rowOff>
    </xdr:from>
    <xdr:to>
      <xdr:col>15</xdr:col>
      <xdr:colOff>101600</xdr:colOff>
      <xdr:row>95</xdr:row>
      <xdr:rowOff>45492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62019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15481</xdr:rowOff>
    </xdr:from>
    <xdr:to>
      <xdr:col>10</xdr:col>
      <xdr:colOff>165100</xdr:colOff>
      <xdr:row>95</xdr:row>
      <xdr:rowOff>117081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133608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59271</xdr:rowOff>
    </xdr:from>
    <xdr:to>
      <xdr:col>6</xdr:col>
      <xdr:colOff>38100</xdr:colOff>
      <xdr:row>95</xdr:row>
      <xdr:rowOff>160871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5948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153797</xdr:rowOff>
    </xdr:from>
    <xdr:to>
      <xdr:col>55</xdr:col>
      <xdr:colOff>0</xdr:colOff>
      <xdr:row>37</xdr:row>
      <xdr:rowOff>157607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9744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157607</xdr:rowOff>
    </xdr:from>
    <xdr:to>
      <xdr:col>50</xdr:col>
      <xdr:colOff>114300</xdr:colOff>
      <xdr:row>37</xdr:row>
      <xdr:rowOff>161036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012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161036</xdr:rowOff>
    </xdr:from>
    <xdr:to>
      <xdr:col>45</xdr:col>
      <xdr:colOff>177800</xdr:colOff>
      <xdr:row>37</xdr:row>
      <xdr:rowOff>164084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046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164084</xdr:rowOff>
    </xdr:from>
    <xdr:to>
      <xdr:col>41</xdr:col>
      <xdr:colOff>50800</xdr:colOff>
      <xdr:row>37</xdr:row>
      <xdr:rowOff>167894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077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102997</xdr:rowOff>
    </xdr:from>
    <xdr:to>
      <xdr:col>55</xdr:col>
      <xdr:colOff>50800</xdr:colOff>
      <xdr:row>38</xdr:row>
      <xdr:rowOff>33147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125874</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98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106807</xdr:rowOff>
    </xdr:from>
    <xdr:to>
      <xdr:col>50</xdr:col>
      <xdr:colOff>165100</xdr:colOff>
      <xdr:row>38</xdr:row>
      <xdr:rowOff>36957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53484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2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110236</xdr:rowOff>
    </xdr:from>
    <xdr:to>
      <xdr:col>46</xdr:col>
      <xdr:colOff>38100</xdr:colOff>
      <xdr:row>38</xdr:row>
      <xdr:rowOff>40386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31513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113284</xdr:rowOff>
    </xdr:from>
    <xdr:to>
      <xdr:col>41</xdr:col>
      <xdr:colOff>101600</xdr:colOff>
      <xdr:row>38</xdr:row>
      <xdr:rowOff>43435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34561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117094</xdr:rowOff>
    </xdr:from>
    <xdr:to>
      <xdr:col>36</xdr:col>
      <xdr:colOff>165100</xdr:colOff>
      <xdr:row>38</xdr:row>
      <xdr:rowOff>47244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38371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46952</xdr:rowOff>
    </xdr:from>
    <xdr:to>
      <xdr:col>55</xdr:col>
      <xdr:colOff>0</xdr:colOff>
      <xdr:row>56</xdr:row>
      <xdr:rowOff>159679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48152"/>
          <a:ext cx="838200" cy="1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46952</xdr:rowOff>
    </xdr:from>
    <xdr:to>
      <xdr:col>50</xdr:col>
      <xdr:colOff>114300</xdr:colOff>
      <xdr:row>56</xdr:row>
      <xdr:rowOff>79382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4815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31226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79382</xdr:rowOff>
    </xdr:from>
    <xdr:to>
      <xdr:col>45</xdr:col>
      <xdr:colOff>177800</xdr:colOff>
      <xdr:row>57</xdr:row>
      <xdr:rowOff>10065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680582"/>
          <a:ext cx="889000" cy="10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5269</xdr:rowOff>
    </xdr:from>
    <xdr:to>
      <xdr:col>41</xdr:col>
      <xdr:colOff>50800</xdr:colOff>
      <xdr:row>57</xdr:row>
      <xdr:rowOff>10065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77919"/>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108879</xdr:rowOff>
    </xdr:from>
    <xdr:to>
      <xdr:col>55</xdr:col>
      <xdr:colOff>50800</xdr:colOff>
      <xdr:row>57</xdr:row>
      <xdr:rowOff>39029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87306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167602</xdr:rowOff>
    </xdr:from>
    <xdr:to>
      <xdr:col>50</xdr:col>
      <xdr:colOff>165100</xdr:colOff>
      <xdr:row>56</xdr:row>
      <xdr:rowOff>97752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114279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28582</xdr:rowOff>
    </xdr:from>
    <xdr:to>
      <xdr:col>46</xdr:col>
      <xdr:colOff>38100</xdr:colOff>
      <xdr:row>56</xdr:row>
      <xdr:rowOff>130182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146709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130715</xdr:rowOff>
    </xdr:from>
    <xdr:to>
      <xdr:col>41</xdr:col>
      <xdr:colOff>101600</xdr:colOff>
      <xdr:row>57</xdr:row>
      <xdr:rowOff>60865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77392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125919</xdr:rowOff>
    </xdr:from>
    <xdr:to>
      <xdr:col>36</xdr:col>
      <xdr:colOff>165100</xdr:colOff>
      <xdr:row>57</xdr:row>
      <xdr:rowOff>56069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72596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5890</xdr:rowOff>
    </xdr:from>
    <xdr:to>
      <xdr:col>55</xdr:col>
      <xdr:colOff>0</xdr:colOff>
      <xdr:row>79</xdr:row>
      <xdr:rowOff>17239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550440"/>
          <a:ext cx="838200" cy="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3022</xdr:rowOff>
    </xdr:from>
    <xdr:to>
      <xdr:col>50</xdr:col>
      <xdr:colOff>114300</xdr:colOff>
      <xdr:row>79</xdr:row>
      <xdr:rowOff>5890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547572"/>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152949</xdr:rowOff>
    </xdr:from>
    <xdr:to>
      <xdr:col>45</xdr:col>
      <xdr:colOff>177800</xdr:colOff>
      <xdr:row>79</xdr:row>
      <xdr:rowOff>3022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26049"/>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148718</xdr:rowOff>
    </xdr:from>
    <xdr:to>
      <xdr:col>41</xdr:col>
      <xdr:colOff>50800</xdr:colOff>
      <xdr:row>78</xdr:row>
      <xdr:rowOff>152949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21818"/>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137889</xdr:rowOff>
    </xdr:from>
    <xdr:to>
      <xdr:col>55</xdr:col>
      <xdr:colOff>50800</xdr:colOff>
      <xdr:row>79</xdr:row>
      <xdr:rowOff>68039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126540</xdr:rowOff>
    </xdr:from>
    <xdr:to>
      <xdr:col>50</xdr:col>
      <xdr:colOff>165100</xdr:colOff>
      <xdr:row>79</xdr:row>
      <xdr:rowOff>56690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5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123672</xdr:rowOff>
    </xdr:from>
    <xdr:to>
      <xdr:col>46</xdr:col>
      <xdr:colOff>38100</xdr:colOff>
      <xdr:row>79</xdr:row>
      <xdr:rowOff>53822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102149</xdr:rowOff>
    </xdr:from>
    <xdr:to>
      <xdr:col>41</xdr:col>
      <xdr:colOff>101600</xdr:colOff>
      <xdr:row>79</xdr:row>
      <xdr:rowOff>32299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48826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97918</xdr:rowOff>
    </xdr:from>
    <xdr:to>
      <xdr:col>36</xdr:col>
      <xdr:colOff>165100</xdr:colOff>
      <xdr:row>79</xdr:row>
      <xdr:rowOff>28068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44595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101143</xdr:rowOff>
    </xdr:from>
    <xdr:to>
      <xdr:col>55</xdr:col>
      <xdr:colOff>0</xdr:colOff>
      <xdr:row>94</xdr:row>
      <xdr:rowOff>155575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17443"/>
          <a:ext cx="8382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109398</xdr:rowOff>
    </xdr:from>
    <xdr:to>
      <xdr:col>50</xdr:col>
      <xdr:colOff>114300</xdr:colOff>
      <xdr:row>94</xdr:row>
      <xdr:rowOff>155575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22569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109398</xdr:rowOff>
    </xdr:from>
    <xdr:to>
      <xdr:col>45</xdr:col>
      <xdr:colOff>177800</xdr:colOff>
      <xdr:row>94</xdr:row>
      <xdr:rowOff>128029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225698"/>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128029</xdr:rowOff>
    </xdr:from>
    <xdr:to>
      <xdr:col>41</xdr:col>
      <xdr:colOff>50800</xdr:colOff>
      <xdr:row>95</xdr:row>
      <xdr:rowOff>78550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44329"/>
          <a:ext cx="8890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50343</xdr:rowOff>
    </xdr:from>
    <xdr:to>
      <xdr:col>55</xdr:col>
      <xdr:colOff>50800</xdr:colOff>
      <xdr:row>94</xdr:row>
      <xdr:rowOff>151943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73220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104775</xdr:rowOff>
    </xdr:from>
    <xdr:to>
      <xdr:col>50</xdr:col>
      <xdr:colOff>165100</xdr:colOff>
      <xdr:row>95</xdr:row>
      <xdr:rowOff>34925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51452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58598</xdr:rowOff>
    </xdr:from>
    <xdr:to>
      <xdr:col>46</xdr:col>
      <xdr:colOff>38100</xdr:colOff>
      <xdr:row>94</xdr:row>
      <xdr:rowOff>160198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1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5275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9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77229</xdr:rowOff>
    </xdr:from>
    <xdr:to>
      <xdr:col>41</xdr:col>
      <xdr:colOff>101600</xdr:colOff>
      <xdr:row>95</xdr:row>
      <xdr:rowOff>7379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23906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9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27750</xdr:rowOff>
    </xdr:from>
    <xdr:to>
      <xdr:col>36</xdr:col>
      <xdr:colOff>165100</xdr:colOff>
      <xdr:row>95</xdr:row>
      <xdr:rowOff>129350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120477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10018</xdr:rowOff>
    </xdr:from>
    <xdr:to>
      <xdr:col>85</xdr:col>
      <xdr:colOff>127000</xdr:colOff>
      <xdr:row>34</xdr:row>
      <xdr:rowOff>138100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667868"/>
          <a:ext cx="838200" cy="2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133887</xdr:rowOff>
    </xdr:from>
    <xdr:to>
      <xdr:col>81</xdr:col>
      <xdr:colOff>50800</xdr:colOff>
      <xdr:row>33</xdr:row>
      <xdr:rowOff>10018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620287"/>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133887</xdr:rowOff>
    </xdr:from>
    <xdr:to>
      <xdr:col>76</xdr:col>
      <xdr:colOff>114300</xdr:colOff>
      <xdr:row>36</xdr:row>
      <xdr:rowOff>24159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620287"/>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64981</xdr:rowOff>
    </xdr:from>
    <xdr:to>
      <xdr:col>71</xdr:col>
      <xdr:colOff>177800</xdr:colOff>
      <xdr:row>36</xdr:row>
      <xdr:rowOff>24159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065731"/>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87300</xdr:rowOff>
    </xdr:from>
    <xdr:to>
      <xdr:col>85</xdr:col>
      <xdr:colOff>177800</xdr:colOff>
      <xdr:row>35</xdr:row>
      <xdr:rowOff>17450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9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110177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130668</xdr:rowOff>
    </xdr:from>
    <xdr:to>
      <xdr:col>81</xdr:col>
      <xdr:colOff>101600</xdr:colOff>
      <xdr:row>33</xdr:row>
      <xdr:rowOff>60818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77345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83087</xdr:rowOff>
    </xdr:from>
    <xdr:to>
      <xdr:col>76</xdr:col>
      <xdr:colOff>165100</xdr:colOff>
      <xdr:row>33</xdr:row>
      <xdr:rowOff>13237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5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29764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3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144809</xdr:rowOff>
    </xdr:from>
    <xdr:to>
      <xdr:col>72</xdr:col>
      <xdr:colOff>38100</xdr:colOff>
      <xdr:row>36</xdr:row>
      <xdr:rowOff>74959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66086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2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14181</xdr:rowOff>
    </xdr:from>
    <xdr:to>
      <xdr:col>67</xdr:col>
      <xdr:colOff>101600</xdr:colOff>
      <xdr:row>35</xdr:row>
      <xdr:rowOff>115781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0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132308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158255</xdr:rowOff>
    </xdr:from>
    <xdr:to>
      <xdr:col>85</xdr:col>
      <xdr:colOff>127000</xdr:colOff>
      <xdr:row>57</xdr:row>
      <xdr:rowOff>167622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930905"/>
          <a:ext cx="8382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167622</xdr:rowOff>
    </xdr:from>
    <xdr:to>
      <xdr:col>81</xdr:col>
      <xdr:colOff>50800</xdr:colOff>
      <xdr:row>58</xdr:row>
      <xdr:rowOff>4500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40272"/>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163311</xdr:rowOff>
    </xdr:from>
    <xdr:to>
      <xdr:col>76</xdr:col>
      <xdr:colOff>114300</xdr:colOff>
      <xdr:row>58</xdr:row>
      <xdr:rowOff>4500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3596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107095</xdr:rowOff>
    </xdr:from>
    <xdr:to>
      <xdr:col>71</xdr:col>
      <xdr:colOff>177800</xdr:colOff>
      <xdr:row>57</xdr:row>
      <xdr:rowOff>163311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79745"/>
          <a:ext cx="889000" cy="5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107455</xdr:rowOff>
    </xdr:from>
    <xdr:to>
      <xdr:col>85</xdr:col>
      <xdr:colOff>177800</xdr:colOff>
      <xdr:row>58</xdr:row>
      <xdr:rowOff>37605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22382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116822</xdr:rowOff>
    </xdr:from>
    <xdr:to>
      <xdr:col>81</xdr:col>
      <xdr:colOff>101600</xdr:colOff>
      <xdr:row>58</xdr:row>
      <xdr:rowOff>46972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38099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125150</xdr:rowOff>
    </xdr:from>
    <xdr:to>
      <xdr:col>76</xdr:col>
      <xdr:colOff>165100</xdr:colOff>
      <xdr:row>58</xdr:row>
      <xdr:rowOff>55300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46427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99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112511</xdr:rowOff>
    </xdr:from>
    <xdr:to>
      <xdr:col>72</xdr:col>
      <xdr:colOff>38100</xdr:colOff>
      <xdr:row>58</xdr:row>
      <xdr:rowOff>42661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33788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56295</xdr:rowOff>
    </xdr:from>
    <xdr:to>
      <xdr:col>67</xdr:col>
      <xdr:colOff>101600</xdr:colOff>
      <xdr:row>57</xdr:row>
      <xdr:rowOff>157895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149022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2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7657</xdr:rowOff>
    </xdr:from>
    <xdr:to>
      <xdr:col>85</xdr:col>
      <xdr:colOff>127000</xdr:colOff>
      <xdr:row>79</xdr:row>
      <xdr:rowOff>66167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380757"/>
          <a:ext cx="838200" cy="2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50553</xdr:rowOff>
    </xdr:from>
    <xdr:ext cx="534377"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59299</xdr:rowOff>
    </xdr:from>
    <xdr:to>
      <xdr:col>81</xdr:col>
      <xdr:colOff>50800</xdr:colOff>
      <xdr:row>79</xdr:row>
      <xdr:rowOff>66167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03849"/>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59299</xdr:rowOff>
    </xdr:from>
    <xdr:to>
      <xdr:col>76</xdr:col>
      <xdr:colOff>114300</xdr:colOff>
      <xdr:row>79</xdr:row>
      <xdr:rowOff>63554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03849"/>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63554</xdr:rowOff>
    </xdr:from>
    <xdr:to>
      <xdr:col>71</xdr:col>
      <xdr:colOff>177800</xdr:colOff>
      <xdr:row>79</xdr:row>
      <xdr:rowOff>65318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60810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128307</xdr:rowOff>
    </xdr:from>
    <xdr:to>
      <xdr:col>85</xdr:col>
      <xdr:colOff>177800</xdr:colOff>
      <xdr:row>78</xdr:row>
      <xdr:rowOff>58457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151184</xdr:rowOff>
    </xdr:from>
    <xdr:ext cx="534377"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1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15367</xdr:rowOff>
    </xdr:from>
    <xdr:to>
      <xdr:col>81</xdr:col>
      <xdr:colOff>101600</xdr:colOff>
      <xdr:row>79</xdr:row>
      <xdr:rowOff>116967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108094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6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8499</xdr:rowOff>
    </xdr:from>
    <xdr:to>
      <xdr:col>76</xdr:col>
      <xdr:colOff>165100</xdr:colOff>
      <xdr:row>79</xdr:row>
      <xdr:rowOff>110099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101226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6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12754</xdr:rowOff>
    </xdr:from>
    <xdr:to>
      <xdr:col>72</xdr:col>
      <xdr:colOff>38100</xdr:colOff>
      <xdr:row>79</xdr:row>
      <xdr:rowOff>114354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105481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6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14518</xdr:rowOff>
    </xdr:from>
    <xdr:to>
      <xdr:col>67</xdr:col>
      <xdr:colOff>101600</xdr:colOff>
      <xdr:row>79</xdr:row>
      <xdr:rowOff>116118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107245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169565</xdr:rowOff>
    </xdr:from>
    <xdr:to>
      <xdr:col>85</xdr:col>
      <xdr:colOff>127000</xdr:colOff>
      <xdr:row>92</xdr:row>
      <xdr:rowOff>48766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5771515"/>
          <a:ext cx="8382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36798</xdr:rowOff>
    </xdr:from>
    <xdr:to>
      <xdr:col>81</xdr:col>
      <xdr:colOff>50800</xdr:colOff>
      <xdr:row>92</xdr:row>
      <xdr:rowOff>48766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5810198"/>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159017</xdr:rowOff>
    </xdr:from>
    <xdr:to>
      <xdr:col>76</xdr:col>
      <xdr:colOff>114300</xdr:colOff>
      <xdr:row>92</xdr:row>
      <xdr:rowOff>36798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5760967"/>
          <a:ext cx="889000" cy="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81880</xdr:rowOff>
    </xdr:from>
    <xdr:to>
      <xdr:col>71</xdr:col>
      <xdr:colOff>177800</xdr:colOff>
      <xdr:row>91</xdr:row>
      <xdr:rowOff>159017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5683830"/>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118765</xdr:rowOff>
    </xdr:from>
    <xdr:to>
      <xdr:col>85</xdr:col>
      <xdr:colOff>177800</xdr:colOff>
      <xdr:row>92</xdr:row>
      <xdr:rowOff>48915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7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141642</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57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169416</xdr:rowOff>
    </xdr:from>
    <xdr:to>
      <xdr:col>81</xdr:col>
      <xdr:colOff>101600</xdr:colOff>
      <xdr:row>92</xdr:row>
      <xdr:rowOff>99566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7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116093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5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157448</xdr:rowOff>
    </xdr:from>
    <xdr:to>
      <xdr:col>76</xdr:col>
      <xdr:colOff>165100</xdr:colOff>
      <xdr:row>92</xdr:row>
      <xdr:rowOff>87598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104125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5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108217</xdr:rowOff>
    </xdr:from>
    <xdr:to>
      <xdr:col>72</xdr:col>
      <xdr:colOff>38100</xdr:colOff>
      <xdr:row>92</xdr:row>
      <xdr:rowOff>38367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57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54894</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548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31080</xdr:rowOff>
    </xdr:from>
    <xdr:to>
      <xdr:col>67</xdr:col>
      <xdr:colOff>101600</xdr:colOff>
      <xdr:row>91</xdr:row>
      <xdr:rowOff>132680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56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149207</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54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衛生費は、ごみ収集費用や上水道事業、世羅中央病院企業団への補助費等に係る経費が多額であり、更に平成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年度に甲世衛生組合より譲渡されたし尿処理施設の維持管理費等がコストを押し上げているため、類似団体平均を大きく上回っている。消防費は、平成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年度までデジタル防災行政無線整備事業を実施したため急激に増加しているが、以後は平成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年度並みに落ち着く見込みである。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民生費は、類似団体平均と同様に年々増加している。国の制度改正等による社会保障関連経費の増加が大きく影響しており、今後も増加が見込まれる。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農林水産業費は、類似団体平均とほぼ同額であるが、本町は農業が主な産業であるため農業関係の補助金等が多額となっている。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公債費は、新規発行分の元金償還開始により前年度から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が、合併以降、地方債残高は順調に減少しており、これに伴い公債費も減少傾向にある。今後は、起債発行額と元利償還額が同程度を見込み、地方債残高は横ばいまたは若干の増減を繰り返していくもの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実質収支比率は、前年度対比で</a:t>
          </a:r>
          <a:r>
            <a:rPr kumimoji="1" lang="en-US" altLang="ja-JP" sz="1200">
              <a:solidFill>
                <a:sysClr val="windowText" lastClr="000000"/>
              </a:solidFill>
              <a:latin typeface="ＭＳ ゴシック" pitchFamily="49" charset="-128"/>
              <a:ea typeface="ＭＳ ゴシック" pitchFamily="49" charset="-128"/>
            </a:rPr>
            <a:t>0.93</a:t>
          </a:r>
          <a:r>
            <a:rPr kumimoji="1" lang="ja-JP" altLang="en-US" sz="1200">
              <a:solidFill>
                <a:sysClr val="windowText" lastClr="000000"/>
              </a:solidFill>
              <a:latin typeface="ＭＳ ゴシック" pitchFamily="49" charset="-128"/>
              <a:ea typeface="ＭＳ ゴシック" pitchFamily="49" charset="-128"/>
            </a:rPr>
            <a:t>％改善し</a:t>
          </a:r>
          <a:r>
            <a:rPr kumimoji="1" lang="en-US" altLang="ja-JP" sz="1200">
              <a:solidFill>
                <a:sysClr val="windowText" lastClr="000000"/>
              </a:solidFill>
              <a:latin typeface="ＭＳ ゴシック" pitchFamily="49" charset="-128"/>
              <a:ea typeface="ＭＳ ゴシック" pitchFamily="49" charset="-128"/>
            </a:rPr>
            <a:t>4.36</a:t>
          </a:r>
          <a:r>
            <a:rPr kumimoji="1" lang="ja-JP" altLang="en-US" sz="1200">
              <a:solidFill>
                <a:sysClr val="windowText" lastClr="000000"/>
              </a:solidFill>
              <a:latin typeface="ＭＳ ゴシック" pitchFamily="49" charset="-128"/>
              <a:ea typeface="ＭＳ ゴシック" pitchFamily="49" charset="-128"/>
            </a:rPr>
            <a:t>％となり、適正な比率で推移している。</a:t>
          </a:r>
        </a:p>
        <a:p>
          <a:r>
            <a:rPr kumimoji="1" lang="ja-JP" altLang="en-US" sz="1200">
              <a:solidFill>
                <a:sysClr val="windowText" lastClr="000000"/>
              </a:solidFill>
              <a:latin typeface="ＭＳ ゴシック" pitchFamily="49" charset="-128"/>
              <a:ea typeface="ＭＳ ゴシック" pitchFamily="49" charset="-128"/>
            </a:rPr>
            <a:t>　財政調整基金残高は、平成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年７月豪雨災害等に伴う多額の取り崩しで</a:t>
          </a:r>
          <a:r>
            <a:rPr kumimoji="1" lang="en-US" altLang="ja-JP" sz="1200">
              <a:solidFill>
                <a:sysClr val="windowText" lastClr="000000"/>
              </a:solidFill>
              <a:latin typeface="ＭＳ ゴシック" pitchFamily="49" charset="-128"/>
              <a:ea typeface="ＭＳ ゴシック" pitchFamily="49" charset="-128"/>
            </a:rPr>
            <a:t>9.32</a:t>
          </a:r>
          <a:r>
            <a:rPr kumimoji="1" lang="ja-JP" altLang="en-US" sz="1200">
              <a:solidFill>
                <a:sysClr val="windowText" lastClr="000000"/>
              </a:solidFill>
              <a:latin typeface="ＭＳ ゴシック" pitchFamily="49" charset="-128"/>
              <a:ea typeface="ＭＳ ゴシック" pitchFamily="49" charset="-128"/>
            </a:rPr>
            <a:t>％減となった。平成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年度から多額の取り崩しが続いている。今後、可能な限り財政調整基金の取り崩しを回避するためにも、引き続き行政の効率化に努め、財政の健全化に努める。</a:t>
          </a:r>
        </a:p>
        <a:p>
          <a:r>
            <a:rPr kumimoji="1" lang="ja-JP" altLang="en-US" sz="1200">
              <a:solidFill>
                <a:sysClr val="windowText" lastClr="000000"/>
              </a:solidFill>
              <a:latin typeface="ＭＳ ゴシック" pitchFamily="49" charset="-128"/>
              <a:ea typeface="ＭＳ ゴシック" pitchFamily="49" charset="-128"/>
            </a:rPr>
            <a:t>　実質単年度収支比率は、財政調整基金の多額の取崩しが影響し、</a:t>
          </a:r>
          <a:r>
            <a:rPr kumimoji="1" lang="en-US" altLang="ja-JP" sz="1200">
              <a:solidFill>
                <a:sysClr val="windowText" lastClr="000000"/>
              </a:solidFill>
              <a:latin typeface="ＭＳ ゴシック" pitchFamily="49" charset="-128"/>
              <a:ea typeface="ＭＳ ゴシック" pitchFamily="49" charset="-128"/>
            </a:rPr>
            <a:t>5.28</a:t>
          </a:r>
          <a:r>
            <a:rPr kumimoji="1" lang="ja-JP" altLang="en-US" sz="1200">
              <a:solidFill>
                <a:sysClr val="windowText" lastClr="000000"/>
              </a:solidFill>
              <a:latin typeface="ＭＳ ゴシック" pitchFamily="49" charset="-128"/>
              <a:ea typeface="ＭＳ ゴシック" pitchFamily="49" charset="-128"/>
            </a:rPr>
            <a:t>％下がっている。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すべての会計が黒字であり、赤字決算の会計は無い。</a:t>
          </a:r>
        </a:p>
        <a:p>
          <a:r>
            <a:rPr kumimoji="1" lang="ja-JP" altLang="en-US" sz="1400">
              <a:solidFill>
                <a:sysClr val="windowText" lastClr="000000"/>
              </a:solidFill>
              <a:latin typeface="ＭＳ ゴシック" pitchFamily="49" charset="-128"/>
              <a:ea typeface="ＭＳ ゴシック" pitchFamily="49" charset="-128"/>
            </a:rPr>
            <a:t>　黒字額の構成に関し、上水道事業について、近年、大規模な施設更新を行っていないことにより流動資産が占める割合が大きくなっている。</a:t>
          </a:r>
        </a:p>
        <a:p>
          <a:r>
            <a:rPr kumimoji="1" lang="ja-JP" altLang="en-US" sz="1400">
              <a:solidFill>
                <a:sysClr val="windowText" lastClr="000000"/>
              </a:solidFill>
              <a:latin typeface="ＭＳ ゴシック" pitchFamily="49" charset="-128"/>
              <a:ea typeface="ＭＳ ゴシック" pitchFamily="49" charset="-128"/>
            </a:rPr>
            <a:t>　今後も、合併算定替の終了による普通交付税の減少等、厳しい財政運営が強いられることが想定される。特別会計、公営企業会計においては、独立採算の原則のもと、経費削減や効率的・効果的な事業執行等で、一般会計の負担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12425537</v>
      </c>
      <c r="BO4" s="461"/>
      <c r="BP4" s="461"/>
      <c r="BQ4" s="461"/>
      <c r="BR4" s="461"/>
      <c r="BS4" s="461"/>
      <c r="BT4" s="461"/>
      <c r="BU4" s="462"/>
      <c r="BV4" s="460">
        <v>12518536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11819099</v>
      </c>
      <c r="BO5" s="466"/>
      <c r="BP5" s="466"/>
      <c r="BQ5" s="466"/>
      <c r="BR5" s="466"/>
      <c r="BS5" s="466"/>
      <c r="BT5" s="466"/>
      <c r="BU5" s="467"/>
      <c r="BV5" s="465">
        <v>12173445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92.8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606438</v>
      </c>
      <c r="BO6" s="466"/>
      <c r="BP6" s="466"/>
      <c r="BQ6" s="466"/>
      <c r="BR6" s="466"/>
      <c r="BS6" s="466"/>
      <c r="BT6" s="466"/>
      <c r="BU6" s="467"/>
      <c r="BV6" s="465">
        <v>345091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98.9</v>
      </c>
      <c r="CU6" s="616"/>
      <c r="CV6" s="616"/>
      <c r="CW6" s="616"/>
      <c r="CX6" s="616"/>
      <c r="CY6" s="616"/>
      <c r="CZ6" s="616"/>
      <c r="DA6" s="617"/>
      <c r="DB6" s="615">
        <v>97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285422</v>
      </c>
      <c r="BO7" s="466"/>
      <c r="BP7" s="466"/>
      <c r="BQ7" s="466"/>
      <c r="BR7" s="466"/>
      <c r="BS7" s="466"/>
      <c r="BT7" s="466"/>
      <c r="BU7" s="467"/>
      <c r="BV7" s="465">
        <v>86803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7371116</v>
      </c>
      <c r="CU7" s="466"/>
      <c r="CV7" s="466"/>
      <c r="CW7" s="466"/>
      <c r="CX7" s="466"/>
      <c r="CY7" s="466"/>
      <c r="CZ7" s="466"/>
      <c r="DA7" s="467"/>
      <c r="DB7" s="465">
        <v>7541118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321016</v>
      </c>
      <c r="BO8" s="466"/>
      <c r="BP8" s="466"/>
      <c r="BQ8" s="466"/>
      <c r="BR8" s="466"/>
      <c r="BS8" s="466"/>
      <c r="BT8" s="466"/>
      <c r="BU8" s="467"/>
      <c r="BV8" s="465">
        <v>258288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0.32</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16337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62728</v>
      </c>
      <c r="BO9" s="466"/>
      <c r="BP9" s="466"/>
      <c r="BQ9" s="466"/>
      <c r="BR9" s="466"/>
      <c r="BS9" s="466"/>
      <c r="BT9" s="466"/>
      <c r="BU9" s="467"/>
      <c r="BV9" s="465">
        <v>13653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17.600000000000001</v>
      </c>
      <c r="CU9" s="436"/>
      <c r="CV9" s="436"/>
      <c r="CW9" s="436"/>
      <c r="CX9" s="436"/>
      <c r="CY9" s="436"/>
      <c r="CZ9" s="436"/>
      <c r="DA9" s="437"/>
      <c r="DB9" s="435">
        <v>17.8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17549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11621</v>
      </c>
      <c r="BO10" s="466"/>
      <c r="BP10" s="466"/>
      <c r="BQ10" s="466"/>
      <c r="BR10" s="466"/>
      <c r="BS10" s="466"/>
      <c r="BT10" s="466"/>
      <c r="BU10" s="467"/>
      <c r="BV10" s="465">
        <v>10358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16309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919000</v>
      </c>
      <c r="BO12" s="466"/>
      <c r="BP12" s="466"/>
      <c r="BQ12" s="466"/>
      <c r="BR12" s="466"/>
      <c r="BS12" s="466"/>
      <c r="BT12" s="466"/>
      <c r="BU12" s="467"/>
      <c r="BV12" s="465">
        <v>490000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16018</v>
      </c>
      <c r="S13" s="569"/>
      <c r="T13" s="569"/>
      <c r="U13" s="569"/>
      <c r="V13" s="570"/>
      <c r="W13" s="556" t="s">
        <v>138</v>
      </c>
      <c r="X13" s="478"/>
      <c r="Y13" s="478"/>
      <c r="Z13" s="478"/>
      <c r="AA13" s="478"/>
      <c r="AB13" s="479"/>
      <c r="AC13" s="441">
        <v>2117</v>
      </c>
      <c r="AD13" s="442"/>
      <c r="AE13" s="442"/>
      <c r="AF13" s="442"/>
      <c r="AG13" s="443"/>
      <c r="AH13" s="441">
        <v>2021</v>
      </c>
      <c r="AI13" s="442"/>
      <c r="AJ13" s="442"/>
      <c r="AK13" s="442"/>
      <c r="AL13" s="444"/>
      <c r="AM13" s="534" t="s">
        <v>139</v>
      </c>
      <c r="AN13" s="439"/>
      <c r="AO13" s="439"/>
      <c r="AP13" s="439"/>
      <c r="AQ13" s="439"/>
      <c r="AR13" s="439"/>
      <c r="AS13" s="439"/>
      <c r="AT13" s="440"/>
      <c r="AU13" s="522" t="s">
        <v>94</v>
      </c>
      <c r="AV13" s="523"/>
      <c r="AW13" s="523"/>
      <c r="AX13" s="523"/>
      <c r="AY13" s="445" t="s">
        <v>140</v>
      </c>
      <c r="AZ13" s="446"/>
      <c r="BA13" s="446"/>
      <c r="BB13" s="446"/>
      <c r="BC13" s="446"/>
      <c r="BD13" s="446"/>
      <c r="BE13" s="446"/>
      <c r="BF13" s="446"/>
      <c r="BG13" s="446"/>
      <c r="BH13" s="446"/>
      <c r="BI13" s="446"/>
      <c r="BJ13" s="446"/>
      <c r="BK13" s="446"/>
      <c r="BL13" s="446"/>
      <c r="BM13" s="447"/>
      <c r="BN13" s="465">
        <v>-844651</v>
      </c>
      <c r="BO13" s="466"/>
      <c r="BP13" s="466"/>
      <c r="BQ13" s="466"/>
      <c r="BR13" s="466"/>
      <c r="BS13" s="466"/>
      <c r="BT13" s="466"/>
      <c r="BU13" s="467"/>
      <c r="BV13" s="465">
        <v>-465989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16585</v>
      </c>
      <c r="S14" s="569"/>
      <c r="T14" s="569"/>
      <c r="U14" s="569"/>
      <c r="V14" s="570"/>
      <c r="W14" s="571"/>
      <c r="X14" s="481"/>
      <c r="Y14" s="481"/>
      <c r="Z14" s="481"/>
      <c r="AA14" s="481"/>
      <c r="AB14" s="482"/>
      <c r="AC14" s="561">
        <v>25</v>
      </c>
      <c r="AD14" s="562"/>
      <c r="AE14" s="562"/>
      <c r="AF14" s="562"/>
      <c r="AG14" s="563"/>
      <c r="AH14" s="561">
        <v>24.7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20.100000000000001</v>
      </c>
      <c r="CU14" s="573"/>
      <c r="CV14" s="573"/>
      <c r="CW14" s="573"/>
      <c r="CX14" s="573"/>
      <c r="CY14" s="573"/>
      <c r="CZ14" s="573"/>
      <c r="DA14" s="574"/>
      <c r="DB14" s="572">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16320</v>
      </c>
      <c r="S15" s="569"/>
      <c r="T15" s="569"/>
      <c r="U15" s="569"/>
      <c r="V15" s="570"/>
      <c r="W15" s="556" t="s">
        <v>145</v>
      </c>
      <c r="X15" s="478"/>
      <c r="Y15" s="478"/>
      <c r="Z15" s="478"/>
      <c r="AA15" s="478"/>
      <c r="AB15" s="479"/>
      <c r="AC15" s="441">
        <v>1807</v>
      </c>
      <c r="AD15" s="442"/>
      <c r="AE15" s="442"/>
      <c r="AF15" s="442"/>
      <c r="AG15" s="443"/>
      <c r="AH15" s="441">
        <v>1835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2030168</v>
      </c>
      <c r="BO15" s="461"/>
      <c r="BP15" s="461"/>
      <c r="BQ15" s="461"/>
      <c r="BR15" s="461"/>
      <c r="BS15" s="461"/>
      <c r="BT15" s="461"/>
      <c r="BU15" s="462"/>
      <c r="BV15" s="460">
        <v>1979844</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21.4</v>
      </c>
      <c r="AD16" s="562"/>
      <c r="AE16" s="562"/>
      <c r="AF16" s="562"/>
      <c r="AG16" s="563"/>
      <c r="AH16" s="561">
        <v>22.4</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6338896</v>
      </c>
      <c r="BO16" s="466"/>
      <c r="BP16" s="466"/>
      <c r="BQ16" s="466"/>
      <c r="BR16" s="466"/>
      <c r="BS16" s="466"/>
      <c r="BT16" s="466"/>
      <c r="BU16" s="467"/>
      <c r="BV16" s="465">
        <v>6364878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4537</v>
      </c>
      <c r="AD17" s="442"/>
      <c r="AE17" s="442"/>
      <c r="AF17" s="442"/>
      <c r="AG17" s="443"/>
      <c r="AH17" s="441">
        <v>4341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2554892</v>
      </c>
      <c r="BO17" s="466"/>
      <c r="BP17" s="466"/>
      <c r="BQ17" s="466"/>
      <c r="BR17" s="466"/>
      <c r="BS17" s="466"/>
      <c r="BT17" s="466"/>
      <c r="BU17" s="467"/>
      <c r="BV17" s="465">
        <v>2486439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278.14</v>
      </c>
      <c r="M18" s="530"/>
      <c r="N18" s="530"/>
      <c r="O18" s="530"/>
      <c r="P18" s="530"/>
      <c r="Q18" s="530"/>
      <c r="R18" s="531"/>
      <c r="S18" s="531"/>
      <c r="T18" s="531"/>
      <c r="U18" s="531"/>
      <c r="V18" s="532"/>
      <c r="W18" s="546"/>
      <c r="X18" s="547"/>
      <c r="Y18" s="547"/>
      <c r="Z18" s="547"/>
      <c r="AA18" s="547"/>
      <c r="AB18" s="557"/>
      <c r="AC18" s="429">
        <v>53.6</v>
      </c>
      <c r="AD18" s="430"/>
      <c r="AE18" s="430"/>
      <c r="AF18" s="430"/>
      <c r="AG18" s="533"/>
      <c r="AH18" s="429">
        <v>53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7042178</v>
      </c>
      <c r="BO18" s="466"/>
      <c r="BP18" s="466"/>
      <c r="BQ18" s="466"/>
      <c r="BR18" s="466"/>
      <c r="BS18" s="466"/>
      <c r="BT18" s="466"/>
      <c r="BU18" s="467"/>
      <c r="BV18" s="465">
        <v>7079637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9093692</v>
      </c>
      <c r="BO19" s="466"/>
      <c r="BP19" s="466"/>
      <c r="BQ19" s="466"/>
      <c r="BR19" s="466"/>
      <c r="BS19" s="466"/>
      <c r="BT19" s="466"/>
      <c r="BU19" s="467"/>
      <c r="BV19" s="465">
        <v>8729459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6242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11567686</v>
      </c>
      <c r="BO23" s="466"/>
      <c r="BP23" s="466"/>
      <c r="BQ23" s="466"/>
      <c r="BR23" s="466"/>
      <c r="BS23" s="466"/>
      <c r="BT23" s="466"/>
      <c r="BU23" s="467"/>
      <c r="BV23" s="465">
        <v>12073713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7000</v>
      </c>
      <c r="R24" s="442"/>
      <c r="S24" s="442"/>
      <c r="T24" s="442"/>
      <c r="U24" s="442"/>
      <c r="V24" s="443"/>
      <c r="W24" s="507"/>
      <c r="X24" s="498"/>
      <c r="Y24" s="499"/>
      <c r="Z24" s="438" t="s">
        <v>169</v>
      </c>
      <c r="AA24" s="439"/>
      <c r="AB24" s="439"/>
      <c r="AC24" s="439"/>
      <c r="AD24" s="439"/>
      <c r="AE24" s="439"/>
      <c r="AF24" s="439"/>
      <c r="AG24" s="440"/>
      <c r="AH24" s="441">
        <v>177</v>
      </c>
      <c r="AI24" s="442"/>
      <c r="AJ24" s="442"/>
      <c r="AK24" s="442"/>
      <c r="AL24" s="443"/>
      <c r="AM24" s="441">
        <v>561798</v>
      </c>
      <c r="AN24" s="442"/>
      <c r="AO24" s="442"/>
      <c r="AP24" s="442"/>
      <c r="AQ24" s="442"/>
      <c r="AR24" s="443"/>
      <c r="AS24" s="441">
        <v>3174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9890239</v>
      </c>
      <c r="BO24" s="466"/>
      <c r="BP24" s="466"/>
      <c r="BQ24" s="466"/>
      <c r="BR24" s="466"/>
      <c r="BS24" s="466"/>
      <c r="BT24" s="466"/>
      <c r="BU24" s="467"/>
      <c r="BV24" s="465">
        <v>10122437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5950</v>
      </c>
      <c r="R25" s="442"/>
      <c r="S25" s="442"/>
      <c r="T25" s="442"/>
      <c r="U25" s="442"/>
      <c r="V25" s="443"/>
      <c r="W25" s="507"/>
      <c r="X25" s="498"/>
      <c r="Y25" s="499"/>
      <c r="Z25" s="438" t="s">
        <v>172</v>
      </c>
      <c r="AA25" s="439"/>
      <c r="AB25" s="439"/>
      <c r="AC25" s="439"/>
      <c r="AD25" s="439"/>
      <c r="AE25" s="439"/>
      <c r="AF25" s="439"/>
      <c r="AG25" s="440"/>
      <c r="AH25" s="441" t="s">
        <v>129</v>
      </c>
      <c r="AI25" s="442"/>
      <c r="AJ25" s="442"/>
      <c r="AK25" s="442"/>
      <c r="AL25" s="443"/>
      <c r="AM25" s="441" t="s">
        <v>129</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1050480</v>
      </c>
      <c r="BO25" s="461"/>
      <c r="BP25" s="461"/>
      <c r="BQ25" s="461"/>
      <c r="BR25" s="461"/>
      <c r="BS25" s="461"/>
      <c r="BT25" s="461"/>
      <c r="BU25" s="462"/>
      <c r="BV25" s="460">
        <v>1099843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5480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2800</v>
      </c>
      <c r="R27" s="442"/>
      <c r="S27" s="442"/>
      <c r="T27" s="442"/>
      <c r="U27" s="442"/>
      <c r="V27" s="443"/>
      <c r="W27" s="507"/>
      <c r="X27" s="498"/>
      <c r="Y27" s="499"/>
      <c r="Z27" s="438" t="s">
        <v>181</v>
      </c>
      <c r="AA27" s="439"/>
      <c r="AB27" s="439"/>
      <c r="AC27" s="439"/>
      <c r="AD27" s="439"/>
      <c r="AE27" s="439"/>
      <c r="AF27" s="439"/>
      <c r="AG27" s="440"/>
      <c r="AH27" s="441" t="s">
        <v>128</v>
      </c>
      <c r="AI27" s="442"/>
      <c r="AJ27" s="442"/>
      <c r="AK27" s="442"/>
      <c r="AL27" s="443"/>
      <c r="AM27" s="441" t="s">
        <v>173</v>
      </c>
      <c r="AN27" s="442"/>
      <c r="AO27" s="442"/>
      <c r="AP27" s="442"/>
      <c r="AQ27" s="442"/>
      <c r="AR27" s="443"/>
      <c r="AS27" s="441" t="s">
        <v>129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50000</v>
      </c>
      <c r="BO27" s="469"/>
      <c r="BP27" s="469"/>
      <c r="BQ27" s="469"/>
      <c r="BR27" s="469"/>
      <c r="BS27" s="469"/>
      <c r="BT27" s="469"/>
      <c r="BU27" s="470"/>
      <c r="BV27" s="468">
        <v>50000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2310</v>
      </c>
      <c r="R28" s="442"/>
      <c r="S28" s="442"/>
      <c r="T28" s="442"/>
      <c r="U28" s="442"/>
      <c r="V28" s="443"/>
      <c r="W28" s="507"/>
      <c r="X28" s="498"/>
      <c r="Y28" s="499"/>
      <c r="Z28" s="438" t="s">
        <v>184</v>
      </c>
      <c r="AA28" s="439"/>
      <c r="AB28" s="439"/>
      <c r="AC28" s="439"/>
      <c r="AD28" s="439"/>
      <c r="AE28" s="439"/>
      <c r="AF28" s="439"/>
      <c r="AG28" s="440"/>
      <c r="AH28" s="441" t="s">
        <v>185</v>
      </c>
      <c r="AI28" s="442"/>
      <c r="AJ28" s="442"/>
      <c r="AK28" s="442"/>
      <c r="AL28" s="443"/>
      <c r="AM28" s="441" t="s">
        <v>185</v>
      </c>
      <c r="AN28" s="442"/>
      <c r="AO28" s="442"/>
      <c r="AP28" s="442"/>
      <c r="AQ28" s="442"/>
      <c r="AR28" s="443"/>
      <c r="AS28" s="441" t="s">
        <v>173</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2355129</v>
      </c>
      <c r="BO28" s="461"/>
      <c r="BP28" s="461"/>
      <c r="BQ28" s="461"/>
      <c r="BR28" s="461"/>
      <c r="BS28" s="461"/>
      <c r="BT28" s="461"/>
      <c r="BU28" s="462"/>
      <c r="BV28" s="460">
        <v>3112508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12</v>
      </c>
      <c r="M29" s="442"/>
      <c r="N29" s="442"/>
      <c r="O29" s="442"/>
      <c r="P29" s="443"/>
      <c r="Q29" s="441">
        <v>2100</v>
      </c>
      <c r="R29" s="442"/>
      <c r="S29" s="442"/>
      <c r="T29" s="442"/>
      <c r="U29" s="442"/>
      <c r="V29" s="443"/>
      <c r="W29" s="508"/>
      <c r="X29" s="509"/>
      <c r="Y29" s="510"/>
      <c r="Z29" s="438" t="s">
        <v>188</v>
      </c>
      <c r="AA29" s="439"/>
      <c r="AB29" s="439"/>
      <c r="AC29" s="439"/>
      <c r="AD29" s="439"/>
      <c r="AE29" s="439"/>
      <c r="AF29" s="439"/>
      <c r="AG29" s="440"/>
      <c r="AH29" s="441">
        <v>177</v>
      </c>
      <c r="AI29" s="442"/>
      <c r="AJ29" s="442"/>
      <c r="AK29" s="442"/>
      <c r="AL29" s="443"/>
      <c r="AM29" s="441">
        <v>561798</v>
      </c>
      <c r="AN29" s="442"/>
      <c r="AO29" s="442"/>
      <c r="AP29" s="442"/>
      <c r="AQ29" s="442"/>
      <c r="AR29" s="443"/>
      <c r="AS29" s="441">
        <v>3174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21512</v>
      </c>
      <c r="BO29" s="466"/>
      <c r="BP29" s="466"/>
      <c r="BQ29" s="466"/>
      <c r="BR29" s="466"/>
      <c r="BS29" s="466"/>
      <c r="BT29" s="466"/>
      <c r="BU29" s="467"/>
      <c r="BV29" s="465">
        <v>21512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2301509</v>
      </c>
      <c r="BO30" s="469"/>
      <c r="BP30" s="469"/>
      <c r="BQ30" s="469"/>
      <c r="BR30" s="469"/>
      <c r="BS30" s="469"/>
      <c r="BT30" s="469"/>
      <c r="BU30" s="470"/>
      <c r="BV30" s="468">
        <v>2315866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広島県後期高齢者医療広域連合（一般会計）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株式会社セラアグリパーク</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後期高齢者医療制度特別会計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広島県後期高齢者医療広域連合（特別会計）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世羅中央病院企業団（病院事業会計）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甲世衛生組合（一般会計）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世羅三原斎場組合（一般会計）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広島中部台地土地改良施設管理組合（一般会計）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三原広域市町村圏事務組合（一般会計）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広島県市町総合事務組合（一般会計）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0RvXFD4V7/mkbtVxhU0V+7IsErsyQ+2z6fCtlltQEXcXRcOhZ8cMZhqXDB/xVgbWg7DVB/C6/MNH+mnhCrZdA==" saltValue="nlFcMO0m2WFVjXaf6OYO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570</v>
      </c>
      <c r="D34" s="1244"/>
      <c r="E34" s="1245"/>
      <c r="F34" s="32">
        <v>11.9</v>
      </c>
      <c r="G34" s="33">
        <v>13.82</v>
      </c>
      <c r="H34" s="33">
        <v>16.079999999999998</v>
      </c>
      <c r="I34" s="33">
        <v>17.350000000000001</v>
      </c>
      <c r="J34" s="34">
        <v>18.989999999999998</v>
      </c>
      <c r="K34" s="22"/>
      <c r="L34" s="22"/>
      <c r="M34" s="22"/>
      <c r="N34" s="22"/>
      <c r="O34" s="22"/>
      <c r="P34" s="22"/>
    </row>
    <row r="35" spans="1:16" ht="39" customHeight="1" x14ac:dyDescent="0.15">
      <c r="A35" s="22"/>
      <c r="B35" s="35"/>
      <c r="C35" s="1238" t="s">
        <v>571</v>
      </c>
      <c r="D35" s="1239"/>
      <c r="E35" s="1240"/>
      <c r="F35" s="36">
        <v>4.6100000000000003</v>
      </c>
      <c r="G35" s="37">
        <v>4.01</v>
      </c>
      <c r="H35" s="37">
        <v>3.23</v>
      </c>
      <c r="I35" s="37">
        <v>3.42</v>
      </c>
      <c r="J35" s="38">
        <v>4.3499999999999996</v>
      </c>
      <c r="K35" s="22"/>
      <c r="L35" s="22"/>
      <c r="M35" s="22"/>
      <c r="N35" s="22"/>
      <c r="O35" s="22"/>
      <c r="P35" s="22"/>
    </row>
    <row r="36" spans="1:16" ht="39" customHeight="1" x14ac:dyDescent="0.15">
      <c r="A36" s="22"/>
      <c r="B36" s="35"/>
      <c r="C36" s="1238" t="s">
        <v>572</v>
      </c>
      <c r="D36" s="1239"/>
      <c r="E36" s="1240"/>
      <c r="F36" s="36">
        <v>3.56</v>
      </c>
      <c r="G36" s="37">
        <v>3.43</v>
      </c>
      <c r="H36" s="37">
        <v>3.56</v>
      </c>
      <c r="I36" s="37">
        <v>3.42</v>
      </c>
      <c r="J36" s="38">
        <v>3.35</v>
      </c>
      <c r="K36" s="22"/>
      <c r="L36" s="22"/>
      <c r="M36" s="22"/>
      <c r="N36" s="22"/>
      <c r="O36" s="22"/>
      <c r="P36" s="22"/>
    </row>
    <row r="37" spans="1:16" ht="39" customHeight="1" x14ac:dyDescent="0.15">
      <c r="A37" s="22"/>
      <c r="B37" s="35"/>
      <c r="C37" s="1238" t="s">
        <v>573</v>
      </c>
      <c r="D37" s="1239"/>
      <c r="E37" s="1240"/>
      <c r="F37" s="36">
        <v>0.54</v>
      </c>
      <c r="G37" s="37">
        <v>0.78</v>
      </c>
      <c r="H37" s="37">
        <v>1.67</v>
      </c>
      <c r="I37" s="37">
        <v>1.18</v>
      </c>
      <c r="J37" s="38">
        <v>1.2</v>
      </c>
      <c r="K37" s="22"/>
      <c r="L37" s="22"/>
      <c r="M37" s="22"/>
      <c r="N37" s="22"/>
      <c r="O37" s="22"/>
      <c r="P37" s="22"/>
    </row>
    <row r="38" spans="1:16" ht="39" customHeight="1" x14ac:dyDescent="0.15">
      <c r="A38" s="22"/>
      <c r="B38" s="35"/>
      <c r="C38" s="1238" t="s">
        <v>574</v>
      </c>
      <c r="D38" s="1239"/>
      <c r="E38" s="1240"/>
      <c r="F38" s="36">
        <v>1.28</v>
      </c>
      <c r="G38" s="37">
        <v>1.02</v>
      </c>
      <c r="H38" s="37">
        <v>1.9</v>
      </c>
      <c r="I38" s="37">
        <v>1.1000000000000001</v>
      </c>
      <c r="J38" s="38">
        <v>0.86</v>
      </c>
      <c r="K38" s="22"/>
      <c r="L38" s="22"/>
      <c r="M38" s="22"/>
      <c r="N38" s="22"/>
      <c r="O38" s="22"/>
      <c r="P38" s="22"/>
    </row>
    <row r="39" spans="1:16" ht="39" customHeight="1" x14ac:dyDescent="0.15">
      <c r="A39" s="22"/>
      <c r="B39" s="35"/>
      <c r="C39" s="1238" t="s">
        <v>575</v>
      </c>
      <c r="D39" s="1239"/>
      <c r="E39" s="1240"/>
      <c r="F39" s="36">
        <v>0.04</v>
      </c>
      <c r="G39" s="37">
        <v>0.04</v>
      </c>
      <c r="H39" s="37">
        <v>0.06</v>
      </c>
      <c r="I39" s="37">
        <v>0.09</v>
      </c>
      <c r="J39" s="38">
        <v>0.05</v>
      </c>
      <c r="K39" s="22"/>
      <c r="L39" s="22"/>
      <c r="M39" s="22"/>
      <c r="N39" s="22"/>
      <c r="O39" s="22"/>
      <c r="P39" s="22"/>
    </row>
    <row r="40" spans="1:16" ht="39" customHeight="1" x14ac:dyDescent="0.15">
      <c r="A40" s="22"/>
      <c r="B40" s="35"/>
      <c r="C40" s="1238" t="s">
        <v>576</v>
      </c>
      <c r="D40" s="1239"/>
      <c r="E40" s="1240"/>
      <c r="F40" s="36">
        <v>0</v>
      </c>
      <c r="G40" s="37">
        <v>0.01</v>
      </c>
      <c r="H40" s="37">
        <v>0.01</v>
      </c>
      <c r="I40" s="37">
        <v>0.09</v>
      </c>
      <c r="J40" s="38">
        <v>0.03</v>
      </c>
      <c r="K40" s="22"/>
      <c r="L40" s="22"/>
      <c r="M40" s="22"/>
      <c r="N40" s="22"/>
      <c r="O40" s="22"/>
      <c r="P40" s="22"/>
    </row>
    <row r="41" spans="1:16" ht="39" customHeight="1" x14ac:dyDescent="0.15">
      <c r="A41" s="22"/>
      <c r="B41" s="35"/>
      <c r="C41" s="1238" t="s">
        <v>577</v>
      </c>
      <c r="D41" s="1239"/>
      <c r="E41" s="1240"/>
      <c r="F41" s="36">
        <v>0</v>
      </c>
      <c r="G41" s="37" t="s">
        <v>578</v>
      </c>
      <c r="H41" s="37">
        <v>0</v>
      </c>
      <c r="I41" s="37">
        <v>0.01</v>
      </c>
      <c r="J41" s="38">
        <v>0</v>
      </c>
      <c r="K41" s="22"/>
      <c r="L41" s="22"/>
      <c r="M41" s="22"/>
      <c r="N41" s="22"/>
      <c r="O41" s="22"/>
      <c r="P41" s="22"/>
    </row>
    <row r="42" spans="1:16" ht="39" customHeight="1" x14ac:dyDescent="0.15">
      <c r="A42" s="22"/>
      <c r="B42" s="39"/>
      <c r="C42" s="1238" t="s">
        <v>579</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580</v>
      </c>
      <c r="D43" s="1242"/>
      <c r="E43" s="1243"/>
      <c r="F43" s="41">
        <v>0.99</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40ssWC4oAH1Tw4ybABsyiQPILsvV961HbNCEmUf32vC7IyJOrHAWdZAm4R819lDCewdky/ac20jLR+O41b3w==" saltValue="EYgCHW8raGcV8JJmQBbK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1822</v>
      </c>
      <c r="L45" s="60">
        <v>1713</v>
      </c>
      <c r="M45" s="60">
        <v>1639</v>
      </c>
      <c r="N45" s="60">
        <v>1602</v>
      </c>
      <c r="O45" s="61">
        <v>1626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336</v>
      </c>
      <c r="L48" s="64">
        <v>349</v>
      </c>
      <c r="M48" s="64">
        <v>358</v>
      </c>
      <c r="N48" s="64">
        <v>355</v>
      </c>
      <c r="O48" s="65">
        <v>348</v>
      </c>
      <c r="P48" s="48"/>
      <c r="Q48" s="48"/>
      <c r="R48" s="48"/>
      <c r="S48" s="48"/>
      <c r="T48" s="48"/>
      <c r="U48" s="48"/>
    </row>
    <row r="49" spans="1:21" ht="30.75" customHeight="1" x14ac:dyDescent="0.15">
      <c r="A49" s="48"/>
      <c r="B49" s="1266"/>
      <c r="C49" s="1267"/>
      <c r="D49" s="62"/>
      <c r="E49" s="1248" t="s">
        <v>16</v>
      </c>
      <c r="F49" s="1248"/>
      <c r="G49" s="1248"/>
      <c r="H49" s="1248"/>
      <c r="I49" s="1248"/>
      <c r="J49" s="1249"/>
      <c r="K49" s="63">
        <v>87</v>
      </c>
      <c r="L49" s="64">
        <v>110</v>
      </c>
      <c r="M49" s="64">
        <v>101</v>
      </c>
      <c r="N49" s="64">
        <v>103</v>
      </c>
      <c r="O49" s="65">
        <v>114</v>
      </c>
      <c r="P49" s="48"/>
      <c r="Q49" s="48"/>
      <c r="R49" s="48"/>
      <c r="S49" s="48"/>
      <c r="T49" s="48"/>
      <c r="U49" s="48"/>
    </row>
    <row r="50" spans="1:21" ht="30.75" customHeight="1" x14ac:dyDescent="0.15">
      <c r="A50" s="48"/>
      <c r="B50" s="1266"/>
      <c r="C50" s="1267"/>
      <c r="D50" s="62"/>
      <c r="E50" s="1248" t="s">
        <v>17</v>
      </c>
      <c r="F50" s="1248"/>
      <c r="G50" s="1248"/>
      <c r="H50" s="1248"/>
      <c r="I50" s="1248"/>
      <c r="J50" s="1249"/>
      <c r="K50" s="63">
        <v>20</v>
      </c>
      <c r="L50" s="64">
        <v>22</v>
      </c>
      <c r="M50" s="64">
        <v>27</v>
      </c>
      <c r="N50" s="64">
        <v>28</v>
      </c>
      <c r="O50" s="65">
        <v>30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1654</v>
      </c>
      <c r="L52" s="64">
        <v>1625</v>
      </c>
      <c r="M52" s="64">
        <v>1520</v>
      </c>
      <c r="N52" s="64">
        <v>1461</v>
      </c>
      <c r="O52" s="65">
        <v>1438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611</v>
      </c>
      <c r="L53" s="69">
        <v>569</v>
      </c>
      <c r="M53" s="69">
        <v>605</v>
      </c>
      <c r="N53" s="69">
        <v>627</v>
      </c>
      <c r="O53" s="70">
        <v>680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586</v>
      </c>
      <c r="L57" s="83" t="s">
        <v>587</v>
      </c>
      <c r="M57" s="83" t="s">
        <v>588</v>
      </c>
      <c r="N57" s="83" t="s">
        <v>586</v>
      </c>
      <c r="O57" s="84" t="s">
        <v>589</v>
      </c>
    </row>
    <row r="58" spans="1:21" ht="31.5" customHeight="1" thickBot="1" x14ac:dyDescent="0.2">
      <c r="B58" s="1256"/>
      <c r="C58" s="1257"/>
      <c r="D58" s="1261" t="s">
        <v>27</v>
      </c>
      <c r="E58" s="1262"/>
      <c r="F58" s="1262"/>
      <c r="G58" s="1262"/>
      <c r="H58" s="1262"/>
      <c r="I58" s="1262"/>
      <c r="J58" s="1263"/>
      <c r="K58" s="85" t="s">
        <v>518</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YvcM+9vIwq1WiYd3lO/zt8c6pxH0PDLskOG547Rm5/QYg1SvGS098bztSoPZ/OHvncXRA6dXnge1jZQ0ZCtQ==" saltValue="b9Wxwqt07gNEYhG94+Gc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13036</v>
      </c>
      <c r="J41" s="103">
        <v>12563</v>
      </c>
      <c r="K41" s="103">
        <v>12293</v>
      </c>
      <c r="L41" s="103">
        <v>12074</v>
      </c>
      <c r="M41" s="104">
        <v>11568</v>
      </c>
    </row>
    <row r="42" spans="2:13" ht="27.75" customHeight="1" x14ac:dyDescent="0.15">
      <c r="B42" s="1274"/>
      <c r="C42" s="1275"/>
      <c r="D42" s="105"/>
      <c r="E42" s="1278" t="s">
        <v>32</v>
      </c>
      <c r="F42" s="1278"/>
      <c r="G42" s="1278"/>
      <c r="H42" s="1279"/>
      <c r="I42" s="106">
        <v>55</v>
      </c>
      <c r="J42" s="107" t="s">
        <v>518</v>
      </c>
      <c r="K42" s="107" t="s">
        <v>518</v>
      </c>
      <c r="L42" s="107" t="s">
        <v>518</v>
      </c>
      <c r="M42" s="108" t="s">
        <v>518</v>
      </c>
    </row>
    <row r="43" spans="2:13" ht="27.75" customHeight="1" x14ac:dyDescent="0.15">
      <c r="B43" s="1274"/>
      <c r="C43" s="1275"/>
      <c r="D43" s="105"/>
      <c r="E43" s="1278" t="s">
        <v>33</v>
      </c>
      <c r="F43" s="1278"/>
      <c r="G43" s="1278"/>
      <c r="H43" s="1279"/>
      <c r="I43" s="106">
        <v>4152</v>
      </c>
      <c r="J43" s="107">
        <v>3872</v>
      </c>
      <c r="K43" s="107">
        <v>3638</v>
      </c>
      <c r="L43" s="107">
        <v>3405</v>
      </c>
      <c r="M43" s="108">
        <v>3180</v>
      </c>
    </row>
    <row r="44" spans="2:13" ht="27.75" customHeight="1" x14ac:dyDescent="0.15">
      <c r="B44" s="1274"/>
      <c r="C44" s="1275"/>
      <c r="D44" s="105"/>
      <c r="E44" s="1278" t="s">
        <v>34</v>
      </c>
      <c r="F44" s="1278"/>
      <c r="G44" s="1278"/>
      <c r="H44" s="1279"/>
      <c r="I44" s="106">
        <v>746</v>
      </c>
      <c r="J44" s="107">
        <v>708</v>
      </c>
      <c r="K44" s="107">
        <v>674</v>
      </c>
      <c r="L44" s="107">
        <v>646</v>
      </c>
      <c r="M44" s="108">
        <v>592</v>
      </c>
    </row>
    <row r="45" spans="2:13" ht="27.75" customHeight="1" x14ac:dyDescent="0.15">
      <c r="B45" s="1274"/>
      <c r="C45" s="1275"/>
      <c r="D45" s="105"/>
      <c r="E45" s="1278" t="s">
        <v>35</v>
      </c>
      <c r="F45" s="1278"/>
      <c r="G45" s="1278"/>
      <c r="H45" s="1279"/>
      <c r="I45" s="106">
        <v>1501</v>
      </c>
      <c r="J45" s="107">
        <v>1348</v>
      </c>
      <c r="K45" s="107">
        <v>1255</v>
      </c>
      <c r="L45" s="107">
        <v>1370</v>
      </c>
      <c r="M45" s="108">
        <v>1205</v>
      </c>
    </row>
    <row r="46" spans="2:13" ht="27.75" customHeight="1" x14ac:dyDescent="0.15">
      <c r="B46" s="1274"/>
      <c r="C46" s="1275"/>
      <c r="D46" s="109"/>
      <c r="E46" s="1278" t="s">
        <v>36</v>
      </c>
      <c r="F46" s="1278"/>
      <c r="G46" s="1278"/>
      <c r="H46" s="1279"/>
      <c r="I46" s="106" t="s">
        <v>518</v>
      </c>
      <c r="J46" s="107" t="s">
        <v>518</v>
      </c>
      <c r="K46" s="107">
        <v>7</v>
      </c>
      <c r="L46" s="107" t="s">
        <v>518</v>
      </c>
      <c r="M46" s="108">
        <v>7</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4662</v>
      </c>
      <c r="J50" s="107">
        <v>4815</v>
      </c>
      <c r="K50" s="107">
        <v>4466</v>
      </c>
      <c r="L50" s="107">
        <v>4220</v>
      </c>
      <c r="M50" s="108">
        <v>3485</v>
      </c>
    </row>
    <row r="51" spans="2:13" ht="27.75" customHeight="1" x14ac:dyDescent="0.15">
      <c r="B51" s="1274"/>
      <c r="C51" s="1275"/>
      <c r="D51" s="105"/>
      <c r="E51" s="1278" t="s">
        <v>42</v>
      </c>
      <c r="F51" s="1278"/>
      <c r="G51" s="1278"/>
      <c r="H51" s="1279"/>
      <c r="I51" s="106">
        <v>243</v>
      </c>
      <c r="J51" s="107">
        <v>193</v>
      </c>
      <c r="K51" s="107">
        <v>157</v>
      </c>
      <c r="L51" s="107">
        <v>116</v>
      </c>
      <c r="M51" s="108">
        <v>67</v>
      </c>
    </row>
    <row r="52" spans="2:13" ht="27.75" customHeight="1" x14ac:dyDescent="0.15">
      <c r="B52" s="1276"/>
      <c r="C52" s="1277"/>
      <c r="D52" s="105"/>
      <c r="E52" s="1278" t="s">
        <v>43</v>
      </c>
      <c r="F52" s="1278"/>
      <c r="G52" s="1278"/>
      <c r="H52" s="1279"/>
      <c r="I52" s="106">
        <v>13264</v>
      </c>
      <c r="J52" s="107">
        <v>12801</v>
      </c>
      <c r="K52" s="107">
        <v>12332</v>
      </c>
      <c r="L52" s="107">
        <v>12306</v>
      </c>
      <c r="M52" s="108">
        <v>11796</v>
      </c>
    </row>
    <row r="53" spans="2:13" ht="27.75" customHeight="1" thickBot="1" x14ac:dyDescent="0.2">
      <c r="B53" s="1280" t="s">
        <v>44</v>
      </c>
      <c r="C53" s="1281"/>
      <c r="D53" s="112"/>
      <c r="E53" s="1282" t="s">
        <v>45</v>
      </c>
      <c r="F53" s="1282"/>
      <c r="G53" s="1282"/>
      <c r="H53" s="1283"/>
      <c r="I53" s="113">
        <v>1321</v>
      </c>
      <c r="J53" s="114">
        <v>683</v>
      </c>
      <c r="K53" s="114">
        <v>911</v>
      </c>
      <c r="L53" s="114">
        <v>853</v>
      </c>
      <c r="M53" s="115">
        <v>1203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bOgdvL0URRQE6QbojYSXEDaon6SPeTljPin5seWPWoXT2zQDazs6vZlhfVJQVMH0GIQIQSFfuv1PNGx6EUXUA==" saltValue="6a6L32PDG+r/2VbaVPnE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3442</v>
      </c>
      <c r="G55" s="127">
        <v>3113</v>
      </c>
      <c r="H55" s="128">
        <v>2355</v>
      </c>
    </row>
    <row r="56" spans="2:8" ht="52.5" customHeight="1" x14ac:dyDescent="0.15">
      <c r="B56" s="129"/>
      <c r="C56" s="1301" t="s">
        <v>49</v>
      </c>
      <c r="D56" s="1301"/>
      <c r="E56" s="1302"/>
      <c r="F56" s="130">
        <v>22</v>
      </c>
      <c r="G56" s="130">
        <v>22</v>
      </c>
      <c r="H56" s="131">
        <v>22</v>
      </c>
    </row>
    <row r="57" spans="2:8" ht="53.25" customHeight="1" x14ac:dyDescent="0.15">
      <c r="B57" s="129"/>
      <c r="C57" s="1303" t="s">
        <v>50</v>
      </c>
      <c r="D57" s="1303"/>
      <c r="E57" s="1304"/>
      <c r="F57" s="132">
        <v>2318</v>
      </c>
      <c r="G57" s="132">
        <v>2316</v>
      </c>
      <c r="H57" s="133">
        <v>2302</v>
      </c>
    </row>
    <row r="58" spans="2:8" ht="45.75" customHeight="1" x14ac:dyDescent="0.15">
      <c r="B58" s="134"/>
      <c r="C58" s="1291" t="s">
        <v>590</v>
      </c>
      <c r="D58" s="1292"/>
      <c r="E58" s="1293"/>
      <c r="F58" s="135">
        <v>1660</v>
      </c>
      <c r="G58" s="135">
        <v>1660</v>
      </c>
      <c r="H58" s="136">
        <v>1660</v>
      </c>
    </row>
    <row r="59" spans="2:8" ht="45.75" customHeight="1" x14ac:dyDescent="0.15">
      <c r="B59" s="134"/>
      <c r="C59" s="1291" t="s">
        <v>591</v>
      </c>
      <c r="D59" s="1292"/>
      <c r="E59" s="1293"/>
      <c r="F59" s="135">
        <v>311</v>
      </c>
      <c r="G59" s="135">
        <v>311</v>
      </c>
      <c r="H59" s="136">
        <v>311</v>
      </c>
    </row>
    <row r="60" spans="2:8" ht="45.75" customHeight="1" x14ac:dyDescent="0.15">
      <c r="B60" s="134"/>
      <c r="C60" s="1291" t="s">
        <v>592</v>
      </c>
      <c r="D60" s="1292"/>
      <c r="E60" s="1293"/>
      <c r="F60" s="135">
        <v>220</v>
      </c>
      <c r="G60" s="135">
        <v>220</v>
      </c>
      <c r="H60" s="136">
        <v>220</v>
      </c>
    </row>
    <row r="61" spans="2:8" ht="45.75" customHeight="1" x14ac:dyDescent="0.15">
      <c r="B61" s="134"/>
      <c r="C61" s="1291" t="s">
        <v>593</v>
      </c>
      <c r="D61" s="1292"/>
      <c r="E61" s="1293"/>
      <c r="F61" s="135">
        <v>9</v>
      </c>
      <c r="G61" s="135">
        <v>20</v>
      </c>
      <c r="H61" s="136">
        <v>25</v>
      </c>
    </row>
    <row r="62" spans="2:8" ht="45.75" customHeight="1" thickBot="1" x14ac:dyDescent="0.2">
      <c r="B62" s="137"/>
      <c r="C62" s="1294" t="s">
        <v>594</v>
      </c>
      <c r="D62" s="1295"/>
      <c r="E62" s="1296"/>
      <c r="F62" s="138">
        <v>28</v>
      </c>
      <c r="G62" s="138">
        <v>25</v>
      </c>
      <c r="H62" s="139">
        <v>23</v>
      </c>
    </row>
    <row r="63" spans="2:8" ht="52.5" customHeight="1" thickBot="1" x14ac:dyDescent="0.2">
      <c r="B63" s="140"/>
      <c r="C63" s="1297" t="s">
        <v>51</v>
      </c>
      <c r="D63" s="1297"/>
      <c r="E63" s="1298"/>
      <c r="F63" s="141">
        <v>5781</v>
      </c>
      <c r="G63" s="141">
        <v>5450</v>
      </c>
      <c r="H63" s="142">
        <v>4678</v>
      </c>
    </row>
    <row r="64" spans="2:8" ht="15" customHeight="1" x14ac:dyDescent="0.15"/>
    <row r="65" ht="0" hidden="1" customHeight="1" x14ac:dyDescent="0.15"/>
    <row r="66" ht="0" hidden="1" customHeight="1" x14ac:dyDescent="0.15"/>
  </sheetData>
  <sheetProtection algorithmName="SHA-512" hashValue="qWXad97MgBjDfawnxBIKX8eZ0iNCo3viWvvPy1L7jDTzaPvHev1NFPDQtkXSIHOveE2C+eeoOjZ8B26T2YGKXQ==" saltValue="tskLL19PIDrwOZuhTTdn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ZM191"/>
  <sheetViews>
    <sheetView showGridLines="0" zoomScale="50" zoomScaleNormal="5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615</v>
      </c>
      <c r="AO51" s="1310"/>
      <c r="AP51" s="1310"/>
      <c r="AQ51" s="1310"/>
      <c r="AR51" s="1310"/>
      <c r="AS51" s="1310"/>
      <c r="AT51" s="1310"/>
      <c r="AU51" s="1310"/>
      <c r="AV51" s="1310"/>
      <c r="AW51" s="1310"/>
      <c r="AX51" s="1310"/>
      <c r="AY51" s="1310"/>
      <c r="AZ51" s="1310"/>
      <c r="BA51" s="1310"/>
      <c r="BB51" s="1310" t="s">
        <v>616</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10.5</v>
      </c>
      <c r="BY51" s="1307"/>
      <c r="BZ51" s="1307"/>
      <c r="CA51" s="1307"/>
      <c r="CB51" s="1307"/>
      <c r="CC51" s="1307"/>
      <c r="CD51" s="1307"/>
      <c r="CE51" s="1307"/>
      <c r="CF51" s="1307">
        <v>14.9</v>
      </c>
      <c r="CG51" s="1307"/>
      <c r="CH51" s="1307"/>
      <c r="CI51" s="1307"/>
      <c r="CJ51" s="1307"/>
      <c r="CK51" s="1307"/>
      <c r="CL51" s="1307"/>
      <c r="CM51" s="1307"/>
      <c r="CN51" s="1307">
        <v>13.9</v>
      </c>
      <c r="CO51" s="1307"/>
      <c r="CP51" s="1307"/>
      <c r="CQ51" s="1307"/>
      <c r="CR51" s="1307"/>
      <c r="CS51" s="1307"/>
      <c r="CT51" s="1307"/>
      <c r="CU51" s="1307"/>
      <c r="CV51" s="1307">
        <v>20.100000000000001</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617</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59.1</v>
      </c>
      <c r="BY53" s="1307"/>
      <c r="BZ53" s="1307"/>
      <c r="CA53" s="1307"/>
      <c r="CB53" s="1307"/>
      <c r="CC53" s="1307"/>
      <c r="CD53" s="1307"/>
      <c r="CE53" s="1307"/>
      <c r="CF53" s="1307">
        <v>59.9</v>
      </c>
      <c r="CG53" s="1307"/>
      <c r="CH53" s="1307"/>
      <c r="CI53" s="1307"/>
      <c r="CJ53" s="1307"/>
      <c r="CK53" s="1307"/>
      <c r="CL53" s="1307"/>
      <c r="CM53" s="1307"/>
      <c r="CN53" s="1307">
        <v>61.3</v>
      </c>
      <c r="CO53" s="1307"/>
      <c r="CP53" s="1307"/>
      <c r="CQ53" s="1307"/>
      <c r="CR53" s="1307"/>
      <c r="CS53" s="1307"/>
      <c r="CT53" s="1307"/>
      <c r="CU53" s="1307"/>
      <c r="CV53" s="1307">
        <v>62.5</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618</v>
      </c>
      <c r="AO55" s="1311"/>
      <c r="AP55" s="1311"/>
      <c r="AQ55" s="1311"/>
      <c r="AR55" s="1311"/>
      <c r="AS55" s="1311"/>
      <c r="AT55" s="1311"/>
      <c r="AU55" s="1311"/>
      <c r="AV55" s="1311"/>
      <c r="AW55" s="1311"/>
      <c r="AX55" s="1311"/>
      <c r="AY55" s="1311"/>
      <c r="AZ55" s="1311"/>
      <c r="BA55" s="1311"/>
      <c r="BB55" s="1310" t="s">
        <v>616</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37.200000000000003</v>
      </c>
      <c r="BY55" s="1307"/>
      <c r="BZ55" s="1307"/>
      <c r="CA55" s="1307"/>
      <c r="CB55" s="1307"/>
      <c r="CC55" s="1307"/>
      <c r="CD55" s="1307"/>
      <c r="CE55" s="1307"/>
      <c r="CF55" s="1307">
        <v>24</v>
      </c>
      <c r="CG55" s="1307"/>
      <c r="CH55" s="1307"/>
      <c r="CI55" s="1307"/>
      <c r="CJ55" s="1307"/>
      <c r="CK55" s="1307"/>
      <c r="CL55" s="1307"/>
      <c r="CM55" s="1307"/>
      <c r="CN55" s="1307">
        <v>19.8</v>
      </c>
      <c r="CO55" s="1307"/>
      <c r="CP55" s="1307"/>
      <c r="CQ55" s="1307"/>
      <c r="CR55" s="1307"/>
      <c r="CS55" s="1307"/>
      <c r="CT55" s="1307"/>
      <c r="CU55" s="1307"/>
      <c r="CV55" s="1307">
        <v>19.8</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617</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55.8</v>
      </c>
      <c r="BY57" s="1307"/>
      <c r="BZ57" s="1307"/>
      <c r="CA57" s="1307"/>
      <c r="CB57" s="1307"/>
      <c r="CC57" s="1307"/>
      <c r="CD57" s="1307"/>
      <c r="CE57" s="1307"/>
      <c r="CF57" s="1307">
        <v>56.1</v>
      </c>
      <c r="CG57" s="1307"/>
      <c r="CH57" s="1307"/>
      <c r="CI57" s="1307"/>
      <c r="CJ57" s="1307"/>
      <c r="CK57" s="1307"/>
      <c r="CL57" s="1307"/>
      <c r="CM57" s="1307"/>
      <c r="CN57" s="1307">
        <v>58.6</v>
      </c>
      <c r="CO57" s="1307"/>
      <c r="CP57" s="1307"/>
      <c r="CQ57" s="1307"/>
      <c r="CR57" s="1307"/>
      <c r="CS57" s="1307"/>
      <c r="CT57" s="1307"/>
      <c r="CU57" s="1307"/>
      <c r="CV57" s="1307">
        <v>59.3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615</v>
      </c>
      <c r="AO73" s="1310"/>
      <c r="AP73" s="1310"/>
      <c r="AQ73" s="1310"/>
      <c r="AR73" s="1310"/>
      <c r="AS73" s="1310"/>
      <c r="AT73" s="1310"/>
      <c r="AU73" s="1310"/>
      <c r="AV73" s="1310"/>
      <c r="AW73" s="1310"/>
      <c r="AX73" s="1310"/>
      <c r="AY73" s="1310"/>
      <c r="AZ73" s="1310"/>
      <c r="BA73" s="1310"/>
      <c r="BB73" s="1310" t="s">
        <v>616</v>
      </c>
      <c r="BC73" s="1310"/>
      <c r="BD73" s="1310"/>
      <c r="BE73" s="1310"/>
      <c r="BF73" s="1310"/>
      <c r="BG73" s="1310"/>
      <c r="BH73" s="1310"/>
      <c r="BI73" s="1310"/>
      <c r="BJ73" s="1310"/>
      <c r="BK73" s="1310"/>
      <c r="BL73" s="1310"/>
      <c r="BM73" s="1310"/>
      <c r="BN73" s="1310"/>
      <c r="BO73" s="1310"/>
      <c r="BP73" s="1307">
        <v>20.5</v>
      </c>
      <c r="BQ73" s="1307"/>
      <c r="BR73" s="1307"/>
      <c r="BS73" s="1307"/>
      <c r="BT73" s="1307"/>
      <c r="BU73" s="1307"/>
      <c r="BV73" s="1307"/>
      <c r="BW73" s="1307"/>
      <c r="BX73" s="1307">
        <v>10.5</v>
      </c>
      <c r="BY73" s="1307"/>
      <c r="BZ73" s="1307"/>
      <c r="CA73" s="1307"/>
      <c r="CB73" s="1307"/>
      <c r="CC73" s="1307"/>
      <c r="CD73" s="1307"/>
      <c r="CE73" s="1307"/>
      <c r="CF73" s="1307">
        <v>14.9</v>
      </c>
      <c r="CG73" s="1307"/>
      <c r="CH73" s="1307"/>
      <c r="CI73" s="1307"/>
      <c r="CJ73" s="1307"/>
      <c r="CK73" s="1307"/>
      <c r="CL73" s="1307"/>
      <c r="CM73" s="1307"/>
      <c r="CN73" s="1307">
        <v>13.9</v>
      </c>
      <c r="CO73" s="1307"/>
      <c r="CP73" s="1307"/>
      <c r="CQ73" s="1307"/>
      <c r="CR73" s="1307"/>
      <c r="CS73" s="1307"/>
      <c r="CT73" s="1307"/>
      <c r="CU73" s="1307"/>
      <c r="CV73" s="1307">
        <v>20.100000000000001</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07">
        <v>10.4</v>
      </c>
      <c r="BQ75" s="1307"/>
      <c r="BR75" s="1307"/>
      <c r="BS75" s="1307"/>
      <c r="BT75" s="1307"/>
      <c r="BU75" s="1307"/>
      <c r="BV75" s="1307"/>
      <c r="BW75" s="1307"/>
      <c r="BX75" s="1307">
        <v>9.6999999999999993</v>
      </c>
      <c r="BY75" s="1307"/>
      <c r="BZ75" s="1307"/>
      <c r="CA75" s="1307"/>
      <c r="CB75" s="1307"/>
      <c r="CC75" s="1307"/>
      <c r="CD75" s="1307"/>
      <c r="CE75" s="1307"/>
      <c r="CF75" s="1307">
        <v>9.4</v>
      </c>
      <c r="CG75" s="1307"/>
      <c r="CH75" s="1307"/>
      <c r="CI75" s="1307"/>
      <c r="CJ75" s="1307"/>
      <c r="CK75" s="1307"/>
      <c r="CL75" s="1307"/>
      <c r="CM75" s="1307"/>
      <c r="CN75" s="1307">
        <v>9.6</v>
      </c>
      <c r="CO75" s="1307"/>
      <c r="CP75" s="1307"/>
      <c r="CQ75" s="1307"/>
      <c r="CR75" s="1307"/>
      <c r="CS75" s="1307"/>
      <c r="CT75" s="1307"/>
      <c r="CU75" s="1307"/>
      <c r="CV75" s="1307">
        <v>10.5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616</v>
      </c>
      <c r="BC77" s="1310"/>
      <c r="BD77" s="1310"/>
      <c r="BE77" s="1310"/>
      <c r="BF77" s="1310"/>
      <c r="BG77" s="1310"/>
      <c r="BH77" s="1310"/>
      <c r="BI77" s="1310"/>
      <c r="BJ77" s="1310"/>
      <c r="BK77" s="1310"/>
      <c r="BL77" s="1310"/>
      <c r="BM77" s="1310"/>
      <c r="BN77" s="1310"/>
      <c r="BO77" s="1310"/>
      <c r="BP77" s="1307">
        <v>49.7</v>
      </c>
      <c r="BQ77" s="1307"/>
      <c r="BR77" s="1307"/>
      <c r="BS77" s="1307"/>
      <c r="BT77" s="1307"/>
      <c r="BU77" s="1307"/>
      <c r="BV77" s="1307"/>
      <c r="BW77" s="1307"/>
      <c r="BX77" s="1307">
        <v>37.200000000000003</v>
      </c>
      <c r="BY77" s="1307"/>
      <c r="BZ77" s="1307"/>
      <c r="CA77" s="1307"/>
      <c r="CB77" s="1307"/>
      <c r="CC77" s="1307"/>
      <c r="CD77" s="1307"/>
      <c r="CE77" s="1307"/>
      <c r="CF77" s="1307">
        <v>24</v>
      </c>
      <c r="CG77" s="1307"/>
      <c r="CH77" s="1307"/>
      <c r="CI77" s="1307"/>
      <c r="CJ77" s="1307"/>
      <c r="CK77" s="1307"/>
      <c r="CL77" s="1307"/>
      <c r="CM77" s="1307"/>
      <c r="CN77" s="1307">
        <v>19.8</v>
      </c>
      <c r="CO77" s="1307"/>
      <c r="CP77" s="1307"/>
      <c r="CQ77" s="1307"/>
      <c r="CR77" s="1307"/>
      <c r="CS77" s="1307"/>
      <c r="CT77" s="1307"/>
      <c r="CU77" s="1307"/>
      <c r="CV77" s="1307">
        <v>19.8</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620</v>
      </c>
      <c r="BC79" s="1310"/>
      <c r="BD79" s="1310"/>
      <c r="BE79" s="1310"/>
      <c r="BF79" s="1310"/>
      <c r="BG79" s="1310"/>
      <c r="BH79" s="1310"/>
      <c r="BI79" s="1310"/>
      <c r="BJ79" s="1310"/>
      <c r="BK79" s="1310"/>
      <c r="BL79" s="1310"/>
      <c r="BM79" s="1310"/>
      <c r="BN79" s="1310"/>
      <c r="BO79" s="1310"/>
      <c r="BP79" s="1307">
        <v>11.2</v>
      </c>
      <c r="BQ79" s="1307"/>
      <c r="BR79" s="1307"/>
      <c r="BS79" s="1307"/>
      <c r="BT79" s="1307"/>
      <c r="BU79" s="1307"/>
      <c r="BV79" s="1307"/>
      <c r="BW79" s="1307"/>
      <c r="BX79" s="1307">
        <v>10.1</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8.8000000000000007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Nog31h0wwIEeqsEaWCZLWCtWnXiFIYYGZZ1Cs1z1b00r5tSX5jLhFCDrorj9ZF/0UOd4VF5et/IG9Y6qX5uOQ==" saltValue="5XKK7QCKjFubEIo6AtWWj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sjeOjM6mE4fn/zDIMIdZOKYQ3LCQDKdZ/IUXubgc6AY4BIgSfiwZZxCkAy7yjim0Zl+gHphjxOEcOW4AB4Ysg==" saltValue="/hgagitk2McAsAMog6bZ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50qAgDqj7HGBYu40ifTn3T2CMdJdt6HfaBrcXjyTEbQTduGcsfqggVpyr28vAX7/cAedxEv7aHe0On7IWQTQ==" saltValue="A4NU3PBCIj/OtpsFXCJA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98829</v>
      </c>
      <c r="E3" s="161"/>
      <c r="F3" s="162">
        <v>101693</v>
      </c>
      <c r="G3" s="163"/>
      <c r="H3" s="164"/>
    </row>
    <row r="4" spans="1:8" x14ac:dyDescent="0.15">
      <c r="A4" s="165"/>
      <c r="B4" s="166"/>
      <c r="C4" s="167"/>
      <c r="D4" s="168">
        <v>53744</v>
      </c>
      <c r="E4" s="169"/>
      <c r="F4" s="170">
        <v>51066</v>
      </c>
      <c r="G4" s="171"/>
      <c r="H4" s="172"/>
    </row>
    <row r="5" spans="1:8" x14ac:dyDescent="0.15">
      <c r="A5" s="153" t="s">
        <v>552</v>
      </c>
      <c r="B5" s="158"/>
      <c r="C5" s="159"/>
      <c r="D5" s="160">
        <v>102344</v>
      </c>
      <c r="E5" s="161"/>
      <c r="F5" s="162">
        <v>96635</v>
      </c>
      <c r="G5" s="163"/>
      <c r="H5" s="164"/>
    </row>
    <row r="6" spans="1:8" x14ac:dyDescent="0.15">
      <c r="A6" s="165"/>
      <c r="B6" s="166"/>
      <c r="C6" s="167"/>
      <c r="D6" s="168">
        <v>56627</v>
      </c>
      <c r="E6" s="169"/>
      <c r="F6" s="170">
        <v>44408</v>
      </c>
      <c r="G6" s="171"/>
      <c r="H6" s="172"/>
    </row>
    <row r="7" spans="1:8" x14ac:dyDescent="0.15">
      <c r="A7" s="153" t="s">
        <v>553</v>
      </c>
      <c r="B7" s="158"/>
      <c r="C7" s="159"/>
      <c r="D7" s="160">
        <v>120141</v>
      </c>
      <c r="E7" s="161"/>
      <c r="F7" s="162">
        <v>97062</v>
      </c>
      <c r="G7" s="163"/>
      <c r="H7" s="164"/>
    </row>
    <row r="8" spans="1:8" x14ac:dyDescent="0.15">
      <c r="A8" s="165"/>
      <c r="B8" s="166"/>
      <c r="C8" s="167"/>
      <c r="D8" s="168">
        <v>84053</v>
      </c>
      <c r="E8" s="169"/>
      <c r="F8" s="170">
        <v>50112</v>
      </c>
      <c r="G8" s="171"/>
      <c r="H8" s="172"/>
    </row>
    <row r="9" spans="1:8" x14ac:dyDescent="0.15">
      <c r="A9" s="153" t="s">
        <v>554</v>
      </c>
      <c r="B9" s="158"/>
      <c r="C9" s="159"/>
      <c r="D9" s="160">
        <v>126908</v>
      </c>
      <c r="E9" s="161"/>
      <c r="F9" s="162">
        <v>106005</v>
      </c>
      <c r="G9" s="163"/>
      <c r="H9" s="164"/>
    </row>
    <row r="10" spans="1:8" x14ac:dyDescent="0.15">
      <c r="A10" s="165"/>
      <c r="B10" s="166"/>
      <c r="C10" s="167"/>
      <c r="D10" s="168">
        <v>75391</v>
      </c>
      <c r="E10" s="169"/>
      <c r="F10" s="170">
        <v>58359</v>
      </c>
      <c r="G10" s="171"/>
      <c r="H10" s="172"/>
    </row>
    <row r="11" spans="1:8" x14ac:dyDescent="0.15">
      <c r="A11" s="153" t="s">
        <v>555</v>
      </c>
      <c r="B11" s="158"/>
      <c r="C11" s="159"/>
      <c r="D11" s="160">
        <v>96560</v>
      </c>
      <c r="E11" s="161"/>
      <c r="F11" s="162">
        <v>98507</v>
      </c>
      <c r="G11" s="163"/>
      <c r="H11" s="164"/>
    </row>
    <row r="12" spans="1:8" x14ac:dyDescent="0.15">
      <c r="A12" s="165"/>
      <c r="B12" s="166"/>
      <c r="C12" s="173"/>
      <c r="D12" s="168">
        <v>63253</v>
      </c>
      <c r="E12" s="169"/>
      <c r="F12" s="170">
        <v>47567</v>
      </c>
      <c r="G12" s="171"/>
      <c r="H12" s="172"/>
    </row>
    <row r="13" spans="1:8" x14ac:dyDescent="0.15">
      <c r="A13" s="153"/>
      <c r="B13" s="158"/>
      <c r="C13" s="174"/>
      <c r="D13" s="175">
        <v>108956</v>
      </c>
      <c r="E13" s="176"/>
      <c r="F13" s="177">
        <v>99980</v>
      </c>
      <c r="G13" s="178"/>
      <c r="H13" s="164"/>
    </row>
    <row r="14" spans="1:8" x14ac:dyDescent="0.15">
      <c r="A14" s="165"/>
      <c r="B14" s="166"/>
      <c r="C14" s="167"/>
      <c r="D14" s="168">
        <v>66614</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4.62</v>
      </c>
      <c r="C19" s="179">
        <f>ROUND(VALUE(SUBSTITUTE(実質収支比率等に係る経年分析!G$48,"▲","-")),2)</f>
        <v>4.01</v>
      </c>
      <c r="D19" s="179">
        <f>ROUND(VALUE(SUBSTITUTE(実質収支比率等に係る経年分析!H$48,"▲","-")),2)</f>
        <v>3.24</v>
      </c>
      <c r="E19" s="179">
        <f>ROUND(VALUE(SUBSTITUTE(実質収支比率等に係る経年分析!I$48,"▲","-")),2)</f>
        <v>3.43</v>
      </c>
      <c r="F19" s="179">
        <f>ROUND(VALUE(SUBSTITUTE(実質収支比率等に係る経年分析!J$48,"▲","-")),2)</f>
        <v>4.3600000000000003</v>
      </c>
    </row>
    <row r="20" spans="1:11" x14ac:dyDescent="0.15">
      <c r="A20" s="179" t="s">
        <v>55</v>
      </c>
      <c r="B20" s="179">
        <f>ROUND(VALUE(SUBSTITUTE(実質収支比率等に係る経年分析!F$47,"▲","-")),2)</f>
        <v>44.4</v>
      </c>
      <c r="C20" s="179">
        <f>ROUND(VALUE(SUBSTITUTE(実質収支比率等に係る経年分析!G$47,"▲","-")),2)</f>
        <v>46.89</v>
      </c>
      <c r="D20" s="179">
        <f>ROUND(VALUE(SUBSTITUTE(実質収支比率等に係る経年分析!H$47,"▲","-")),2)</f>
        <v>45.56</v>
      </c>
      <c r="E20" s="179">
        <f>ROUND(VALUE(SUBSTITUTE(実質収支比率等に係る経年分析!I$47,"▲","-")),2)</f>
        <v>41.27</v>
      </c>
      <c r="F20" s="179">
        <f>ROUND(VALUE(SUBSTITUTE(実質収支比率等に係る経年分析!J$47,"▲","-")),2)</f>
        <v>31.95</v>
      </c>
    </row>
    <row r="21" spans="1:11" x14ac:dyDescent="0.15">
      <c r="A21" s="179" t="s">
        <v>56</v>
      </c>
      <c r="B21" s="179">
        <f>IF(ISNUMBER(VALUE(SUBSTITUTE(実質収支比率等に係る経年分析!F$49,"▲","-"))),ROUND(VALUE(SUBSTITUTE(実質収支比率等に係る経年分析!F$49,"▲","-")),2),NA())</f>
        <v>-3.28</v>
      </c>
      <c r="C21" s="179">
        <f>IF(ISNUMBER(VALUE(SUBSTITUTE(実質収支比率等に係る経年分析!G$49,"▲","-"))),ROUND(VALUE(SUBSTITUTE(実質収支比率等に係る経年分析!G$49,"▲","-")),2),NA())</f>
        <v>-0.66</v>
      </c>
      <c r="D21" s="179">
        <f>IF(ISNUMBER(VALUE(SUBSTITUTE(実質収支比率等に係る経年分析!H$49,"▲","-"))),ROUND(VALUE(SUBSTITUTE(実質収支比率等に係る経年分析!H$49,"▲","-")),2),NA())</f>
        <v>-7.92</v>
      </c>
      <c r="E21" s="179">
        <f>IF(ISNUMBER(VALUE(SUBSTITUTE(実質収支比率等に係る経年分析!I$49,"▲","-"))),ROUND(VALUE(SUBSTITUTE(実質収支比率等に係る経年分析!I$49,"▲","-")),2),NA())</f>
        <v>-6.18</v>
      </c>
      <c r="F21" s="179">
        <f>IF(ISNUMBER(VALUE(SUBSTITUTE(実質収支比率等に係る経年分析!J$49,"▲","-"))),ROUND(VALUE(SUBSTITUTE(実質収支比率等に係る経年分析!J$49,"▲","-")),2),NA())</f>
        <v>-11.46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0.99</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後期高齢者医療制度特別会計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3.56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4.6100000000000003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4.3499999999999996</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16.079999999999998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17.350000000000001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18.989999999999998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1654</v>
      </c>
      <c r="E42" s="181"/>
      <c r="F42" s="181"/>
      <c r="G42" s="181">
        <f>'実質公債費比率（分子）の構造'!L$52</f>
        <v>1625</v>
      </c>
      <c r="H42" s="181"/>
      <c r="I42" s="181"/>
      <c r="J42" s="181">
        <f>'実質公債費比率（分子）の構造'!M$52</f>
        <v>1520</v>
      </c>
      <c r="K42" s="181"/>
      <c r="L42" s="181"/>
      <c r="M42" s="181">
        <f>'実質公債費比率（分子）の構造'!N$52</f>
        <v>1461</v>
      </c>
      <c r="N42" s="181"/>
      <c r="O42" s="181"/>
      <c r="P42" s="181">
        <f>'実質公債費比率（分子）の構造'!O$52</f>
        <v>1438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20</v>
      </c>
      <c r="C44" s="181"/>
      <c r="D44" s="181"/>
      <c r="E44" s="181">
        <f>'実質公債費比率（分子）の構造'!L$50</f>
        <v>22</v>
      </c>
      <c r="F44" s="181"/>
      <c r="G44" s="181"/>
      <c r="H44" s="181">
        <f>'実質公債費比率（分子）の構造'!M$50</f>
        <v>27</v>
      </c>
      <c r="I44" s="181"/>
      <c r="J44" s="181"/>
      <c r="K44" s="181">
        <f>'実質公債費比率（分子）の構造'!N$50</f>
        <v>28</v>
      </c>
      <c r="L44" s="181"/>
      <c r="M44" s="181"/>
      <c r="N44" s="181">
        <f>'実質公債費比率（分子）の構造'!O$50</f>
        <v>30</v>
      </c>
      <c r="O44" s="181"/>
      <c r="P44" s="181"/>
    </row>
    <row r="45" spans="1:16" x14ac:dyDescent="0.15">
      <c r="A45" s="181" t="s">
        <v>66</v>
      </c>
      <c r="B45" s="181">
        <f>'実質公債費比率（分子）の構造'!K$49</f>
        <v>87</v>
      </c>
      <c r="C45" s="181"/>
      <c r="D45" s="181"/>
      <c r="E45" s="181">
        <f>'実質公債費比率（分子）の構造'!L$49</f>
        <v>110</v>
      </c>
      <c r="F45" s="181"/>
      <c r="G45" s="181"/>
      <c r="H45" s="181">
        <f>'実質公債費比率（分子）の構造'!M$49</f>
        <v>101</v>
      </c>
      <c r="I45" s="181"/>
      <c r="J45" s="181"/>
      <c r="K45" s="181">
        <f>'実質公債費比率（分子）の構造'!N$49</f>
        <v>103</v>
      </c>
      <c r="L45" s="181"/>
      <c r="M45" s="181"/>
      <c r="N45" s="181">
        <f>'実質公債費比率（分子）の構造'!O$49</f>
        <v>114</v>
      </c>
      <c r="O45" s="181"/>
      <c r="P45" s="181"/>
    </row>
    <row r="46" spans="1:16" x14ac:dyDescent="0.15">
      <c r="A46" s="181" t="s">
        <v>67</v>
      </c>
      <c r="B46" s="181">
        <f>'実質公債費比率（分子）の構造'!K$48</f>
        <v>336</v>
      </c>
      <c r="C46" s="181"/>
      <c r="D46" s="181"/>
      <c r="E46" s="181">
        <f>'実質公債費比率（分子）の構造'!L$48</f>
        <v>349</v>
      </c>
      <c r="F46" s="181"/>
      <c r="G46" s="181"/>
      <c r="H46" s="181">
        <f>'実質公債費比率（分子）の構造'!M$48</f>
        <v>358</v>
      </c>
      <c r="I46" s="181"/>
      <c r="J46" s="181"/>
      <c r="K46" s="181">
        <f>'実質公債費比率（分子）の構造'!N$48</f>
        <v>355</v>
      </c>
      <c r="L46" s="181"/>
      <c r="M46" s="181"/>
      <c r="N46" s="181">
        <f>'実質公債費比率（分子）の構造'!O$48</f>
        <v>348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1822</v>
      </c>
      <c r="C49" s="181"/>
      <c r="D49" s="181"/>
      <c r="E49" s="181">
        <f>'実質公債費比率（分子）の構造'!L$45</f>
        <v>1713</v>
      </c>
      <c r="F49" s="181"/>
      <c r="G49" s="181"/>
      <c r="H49" s="181">
        <f>'実質公債費比率（分子）の構造'!M$45</f>
        <v>1639</v>
      </c>
      <c r="I49" s="181"/>
      <c r="J49" s="181"/>
      <c r="K49" s="181">
        <f>'実質公債費比率（分子）の構造'!N$45</f>
        <v>1602</v>
      </c>
      <c r="L49" s="181"/>
      <c r="M49" s="181"/>
      <c r="N49" s="181">
        <f>'実質公債費比率（分子）の構造'!O$45</f>
        <v>1626</v>
      </c>
      <c r="O49" s="181"/>
      <c r="P49" s="181"/>
    </row>
    <row r="50" spans="1:16" x14ac:dyDescent="0.15">
      <c r="A50" s="181" t="s">
        <v>71</v>
      </c>
      <c r="B50" s="181" t="e">
        <f>NA()</f>
        <v>#N/A</v>
      </c>
      <c r="C50" s="181">
        <f>IF(ISNUMBER('実質公債費比率（分子）の構造'!K$53),'実質公債費比率（分子）の構造'!K$53,NA())</f>
        <v>611</v>
      </c>
      <c r="D50" s="181" t="e">
        <f>NA()</f>
        <v>#N/A</v>
      </c>
      <c r="E50" s="181" t="e">
        <f>NA()</f>
        <v>#N/A</v>
      </c>
      <c r="F50" s="181">
        <f>IF(ISNUMBER('実質公債費比率（分子）の構造'!L$53),'実質公債費比率（分子）の構造'!L$53,NA())</f>
        <v>569</v>
      </c>
      <c r="G50" s="181" t="e">
        <f>NA()</f>
        <v>#N/A</v>
      </c>
      <c r="H50" s="181" t="e">
        <f>NA()</f>
        <v>#N/A</v>
      </c>
      <c r="I50" s="181">
        <f>IF(ISNUMBER('実質公債費比率（分子）の構造'!M$53),'実質公債費比率（分子）の構造'!M$53,NA())</f>
        <v>605</v>
      </c>
      <c r="J50" s="181" t="e">
        <f>NA()</f>
        <v>#N/A</v>
      </c>
      <c r="K50" s="181" t="e">
        <f>NA()</f>
        <v>#N/A</v>
      </c>
      <c r="L50" s="181">
        <f>IF(ISNUMBER('実質公債費比率（分子）の構造'!N$53),'実質公債費比率（分子）の構造'!N$53,NA())</f>
        <v>627</v>
      </c>
      <c r="M50" s="181" t="e">
        <f>NA()</f>
        <v>#N/A</v>
      </c>
      <c r="N50" s="181" t="e">
        <f>NA()</f>
        <v>#N/A</v>
      </c>
      <c r="O50" s="181">
        <f>IF(ISNUMBER('実質公債費比率（分子）の構造'!O$53),'実質公債費比率（分子）の構造'!O$53,NA())</f>
        <v>680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13264</v>
      </c>
      <c r="E56" s="180"/>
      <c r="F56" s="180"/>
      <c r="G56" s="180">
        <f>'将来負担比率（分子）の構造'!J$52</f>
        <v>12801</v>
      </c>
      <c r="H56" s="180"/>
      <c r="I56" s="180"/>
      <c r="J56" s="180">
        <f>'将来負担比率（分子）の構造'!K$52</f>
        <v>12332</v>
      </c>
      <c r="K56" s="180"/>
      <c r="L56" s="180"/>
      <c r="M56" s="180">
        <f>'将来負担比率（分子）の構造'!L$52</f>
        <v>12306</v>
      </c>
      <c r="N56" s="180"/>
      <c r="O56" s="180"/>
      <c r="P56" s="180">
        <f>'将来負担比率（分子）の構造'!M$52</f>
        <v>11796</v>
      </c>
    </row>
    <row r="57" spans="1:16" x14ac:dyDescent="0.15">
      <c r="A57" s="180" t="s">
        <v>42</v>
      </c>
      <c r="B57" s="180"/>
      <c r="C57" s="180"/>
      <c r="D57" s="180">
        <f>'将来負担比率（分子）の構造'!I$51</f>
        <v>243</v>
      </c>
      <c r="E57" s="180"/>
      <c r="F57" s="180"/>
      <c r="G57" s="180">
        <f>'将来負担比率（分子）の構造'!J$51</f>
        <v>193</v>
      </c>
      <c r="H57" s="180"/>
      <c r="I57" s="180"/>
      <c r="J57" s="180">
        <f>'将来負担比率（分子）の構造'!K$51</f>
        <v>157</v>
      </c>
      <c r="K57" s="180"/>
      <c r="L57" s="180"/>
      <c r="M57" s="180">
        <f>'将来負担比率（分子）の構造'!L$51</f>
        <v>116</v>
      </c>
      <c r="N57" s="180"/>
      <c r="O57" s="180"/>
      <c r="P57" s="180">
        <f>'将来負担比率（分子）の構造'!M$51</f>
        <v>67</v>
      </c>
    </row>
    <row r="58" spans="1:16" x14ac:dyDescent="0.15">
      <c r="A58" s="180" t="s">
        <v>41</v>
      </c>
      <c r="B58" s="180"/>
      <c r="C58" s="180"/>
      <c r="D58" s="180">
        <f>'将来負担比率（分子）の構造'!I$50</f>
        <v>4662</v>
      </c>
      <c r="E58" s="180"/>
      <c r="F58" s="180"/>
      <c r="G58" s="180">
        <f>'将来負担比率（分子）の構造'!J$50</f>
        <v>4815</v>
      </c>
      <c r="H58" s="180"/>
      <c r="I58" s="180"/>
      <c r="J58" s="180">
        <f>'将来負担比率（分子）の構造'!K$50</f>
        <v>4466</v>
      </c>
      <c r="K58" s="180"/>
      <c r="L58" s="180"/>
      <c r="M58" s="180">
        <f>'将来負担比率（分子）の構造'!L$50</f>
        <v>4220</v>
      </c>
      <c r="N58" s="180"/>
      <c r="O58" s="180"/>
      <c r="P58" s="180">
        <f>'将来負担比率（分子）の構造'!M$50</f>
        <v>3485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7</v>
      </c>
      <c r="I61" s="180"/>
      <c r="J61" s="180"/>
      <c r="K61" s="180" t="str">
        <f>'将来負担比率（分子）の構造'!L$46</f>
        <v>-</v>
      </c>
      <c r="L61" s="180"/>
      <c r="M61" s="180"/>
      <c r="N61" s="180">
        <f>'将来負担比率（分子）の構造'!M$46</f>
        <v>7</v>
      </c>
      <c r="O61" s="180"/>
      <c r="P61" s="180"/>
    </row>
    <row r="62" spans="1:16" x14ac:dyDescent="0.15">
      <c r="A62" s="180" t="s">
        <v>35</v>
      </c>
      <c r="B62" s="180">
        <f>'将来負担比率（分子）の構造'!I$45</f>
        <v>1501</v>
      </c>
      <c r="C62" s="180"/>
      <c r="D62" s="180"/>
      <c r="E62" s="180">
        <f>'将来負担比率（分子）の構造'!J$45</f>
        <v>1348</v>
      </c>
      <c r="F62" s="180"/>
      <c r="G62" s="180"/>
      <c r="H62" s="180">
        <f>'将来負担比率（分子）の構造'!K$45</f>
        <v>1255</v>
      </c>
      <c r="I62" s="180"/>
      <c r="J62" s="180"/>
      <c r="K62" s="180">
        <f>'将来負担比率（分子）の構造'!L$45</f>
        <v>1370</v>
      </c>
      <c r="L62" s="180"/>
      <c r="M62" s="180"/>
      <c r="N62" s="180">
        <f>'将来負担比率（分子）の構造'!M$45</f>
        <v>1205</v>
      </c>
      <c r="O62" s="180"/>
      <c r="P62" s="180"/>
    </row>
    <row r="63" spans="1:16" x14ac:dyDescent="0.15">
      <c r="A63" s="180" t="s">
        <v>34</v>
      </c>
      <c r="B63" s="180">
        <f>'将来負担比率（分子）の構造'!I$44</f>
        <v>746</v>
      </c>
      <c r="C63" s="180"/>
      <c r="D63" s="180"/>
      <c r="E63" s="180">
        <f>'将来負担比率（分子）の構造'!J$44</f>
        <v>708</v>
      </c>
      <c r="F63" s="180"/>
      <c r="G63" s="180"/>
      <c r="H63" s="180">
        <f>'将来負担比率（分子）の構造'!K$44</f>
        <v>674</v>
      </c>
      <c r="I63" s="180"/>
      <c r="J63" s="180"/>
      <c r="K63" s="180">
        <f>'将来負担比率（分子）の構造'!L$44</f>
        <v>646</v>
      </c>
      <c r="L63" s="180"/>
      <c r="M63" s="180"/>
      <c r="N63" s="180">
        <f>'将来負担比率（分子）の構造'!M$44</f>
        <v>592</v>
      </c>
      <c r="O63" s="180"/>
      <c r="P63" s="180"/>
    </row>
    <row r="64" spans="1:16" x14ac:dyDescent="0.15">
      <c r="A64" s="180" t="s">
        <v>33</v>
      </c>
      <c r="B64" s="180">
        <f>'将来負担比率（分子）の構造'!I$43</f>
        <v>4152</v>
      </c>
      <c r="C64" s="180"/>
      <c r="D64" s="180"/>
      <c r="E64" s="180">
        <f>'将来負担比率（分子）の構造'!J$43</f>
        <v>3872</v>
      </c>
      <c r="F64" s="180"/>
      <c r="G64" s="180"/>
      <c r="H64" s="180">
        <f>'将来負担比率（分子）の構造'!K$43</f>
        <v>3638</v>
      </c>
      <c r="I64" s="180"/>
      <c r="J64" s="180"/>
      <c r="K64" s="180">
        <f>'将来負担比率（分子）の構造'!L$43</f>
        <v>3405</v>
      </c>
      <c r="L64" s="180"/>
      <c r="M64" s="180"/>
      <c r="N64" s="180">
        <f>'将来負担比率（分子）の構造'!M$43</f>
        <v>3180</v>
      </c>
      <c r="O64" s="180"/>
      <c r="P64" s="180"/>
    </row>
    <row r="65" spans="1:16" x14ac:dyDescent="0.15">
      <c r="A65" s="180" t="s">
        <v>32</v>
      </c>
      <c r="B65" s="180">
        <f>'将来負担比率（分子）の構造'!I$42</f>
        <v>55</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13036</v>
      </c>
      <c r="C66" s="180"/>
      <c r="D66" s="180"/>
      <c r="E66" s="180">
        <f>'将来負担比率（分子）の構造'!J$41</f>
        <v>12563</v>
      </c>
      <c r="F66" s="180"/>
      <c r="G66" s="180"/>
      <c r="H66" s="180">
        <f>'将来負担比率（分子）の構造'!K$41</f>
        <v>12293</v>
      </c>
      <c r="I66" s="180"/>
      <c r="J66" s="180"/>
      <c r="K66" s="180">
        <f>'将来負担比率（分子）の構造'!L$41</f>
        <v>12074</v>
      </c>
      <c r="L66" s="180"/>
      <c r="M66" s="180"/>
      <c r="N66" s="180">
        <f>'将来負担比率（分子）の構造'!M$41</f>
        <v>11568</v>
      </c>
      <c r="O66" s="180"/>
      <c r="P66" s="180"/>
    </row>
    <row r="67" spans="1:16" x14ac:dyDescent="0.15">
      <c r="A67" s="180" t="s">
        <v>75</v>
      </c>
      <c r="B67" s="180" t="e">
        <f>NA()</f>
        <v>#N/A</v>
      </c>
      <c r="C67" s="180">
        <f>IF(ISNUMBER('将来負担比率（分子）の構造'!I$53), IF('将来負担比率（分子）の構造'!I$53 &lt; 0, 0, '将来負担比率（分子）の構造'!I$53), NA())</f>
        <v>1321</v>
      </c>
      <c r="D67" s="180" t="e">
        <f>NA()</f>
        <v>#N/A</v>
      </c>
      <c r="E67" s="180" t="e">
        <f>NA()</f>
        <v>#N/A</v>
      </c>
      <c r="F67" s="180">
        <f>IF(ISNUMBER('将来負担比率（分子）の構造'!J$53), IF('将来負担比率（分子）の構造'!J$53 &lt; 0, 0, '将来負担比率（分子）の構造'!J$53), NA())</f>
        <v>683</v>
      </c>
      <c r="G67" s="180" t="e">
        <f>NA()</f>
        <v>#N/A</v>
      </c>
      <c r="H67" s="180" t="e">
        <f>NA()</f>
        <v>#N/A</v>
      </c>
      <c r="I67" s="180">
        <f>IF(ISNUMBER('将来負担比率（分子）の構造'!K$53), IF('将来負担比率（分子）の構造'!K$53 &lt; 0, 0, '将来負担比率（分子）の構造'!K$53), NA())</f>
        <v>911</v>
      </c>
      <c r="J67" s="180" t="e">
        <f>NA()</f>
        <v>#N/A</v>
      </c>
      <c r="K67" s="180" t="e">
        <f>NA()</f>
        <v>#N/A</v>
      </c>
      <c r="L67" s="180">
        <f>IF(ISNUMBER('将来負担比率（分子）の構造'!L$53), IF('将来負担比率（分子）の構造'!L$53 &lt; 0, 0, '将来負担比率（分子）の構造'!L$53), NA())</f>
        <v>853</v>
      </c>
      <c r="M67" s="180" t="e">
        <f>NA()</f>
        <v>#N/A</v>
      </c>
      <c r="N67" s="180" t="e">
        <f>NA()</f>
        <v>#N/A</v>
      </c>
      <c r="O67" s="180">
        <f>IF(ISNUMBER('将来負担比率（分子）の構造'!M$53), IF('将来負担比率（分子）の構造'!M$53 &lt; 0, 0, '将来負担比率（分子）の構造'!M$53), NA())</f>
        <v>1203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3442</v>
      </c>
      <c r="C72" s="184">
        <f>基金残高に係る経年分析!G55</f>
        <v>3113</v>
      </c>
      <c r="D72" s="184">
        <f>基金残高に係る経年分析!H55</f>
        <v>2355</v>
      </c>
    </row>
    <row r="73" spans="1:16" x14ac:dyDescent="0.15">
      <c r="A73" s="183" t="s">
        <v>78</v>
      </c>
      <c r="B73" s="184">
        <f>基金残高に係る経年分析!F56</f>
        <v>22</v>
      </c>
      <c r="C73" s="184">
        <f>基金残高に係る経年分析!G56</f>
        <v>22</v>
      </c>
      <c r="D73" s="184">
        <f>基金残高に係る経年分析!H56</f>
        <v>22</v>
      </c>
    </row>
    <row r="74" spans="1:16" x14ac:dyDescent="0.15">
      <c r="A74" s="183" t="s">
        <v>79</v>
      </c>
      <c r="B74" s="184">
        <f>基金残高に係る経年分析!F57</f>
        <v>2318</v>
      </c>
      <c r="C74" s="184">
        <f>基金残高に係る経年分析!G57</f>
        <v>2316</v>
      </c>
      <c r="D74" s="184">
        <f>基金残高に係る経年分析!H57</f>
        <v>2302</v>
      </c>
    </row>
  </sheetData>
  <sheetProtection algorithmName="SHA-512" hashValue="lHaFbGF7yV5xXT5/9xocK2phsV6Kd3J+AyrtW3/E3uaHgl4saJL3V53D2T3xVh/KexLOUwW4zVYXmtfgYFO7IQ==" saltValue="riKFIyORTrOVJPRXluXj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2000575</v>
      </c>
      <c r="S5" s="727"/>
      <c r="T5" s="727"/>
      <c r="U5" s="727"/>
      <c r="V5" s="727"/>
      <c r="W5" s="727"/>
      <c r="X5" s="727"/>
      <c r="Y5" s="773"/>
      <c r="Z5" s="791">
        <v>16.100000000000001</v>
      </c>
      <c r="AA5" s="791"/>
      <c r="AB5" s="791"/>
      <c r="AC5" s="791"/>
      <c r="AD5" s="792">
        <v>2000575</v>
      </c>
      <c r="AE5" s="792"/>
      <c r="AF5" s="792"/>
      <c r="AG5" s="792"/>
      <c r="AH5" s="792"/>
      <c r="AI5" s="792"/>
      <c r="AJ5" s="792"/>
      <c r="AK5" s="792"/>
      <c r="AL5" s="774">
        <v>28.1</v>
      </c>
      <c r="AM5" s="743"/>
      <c r="AN5" s="743"/>
      <c r="AO5" s="775"/>
      <c r="AP5" s="760" t="s">
        <v>228</v>
      </c>
      <c r="AQ5" s="761"/>
      <c r="AR5" s="761"/>
      <c r="AS5" s="761"/>
      <c r="AT5" s="761"/>
      <c r="AU5" s="761"/>
      <c r="AV5" s="761"/>
      <c r="AW5" s="761"/>
      <c r="AX5" s="761"/>
      <c r="AY5" s="761"/>
      <c r="AZ5" s="761"/>
      <c r="BA5" s="761"/>
      <c r="BB5" s="761"/>
      <c r="BC5" s="761"/>
      <c r="BD5" s="761"/>
      <c r="BE5" s="761"/>
      <c r="BF5" s="762"/>
      <c r="BG5" s="661">
        <v>2000013</v>
      </c>
      <c r="BH5" s="664"/>
      <c r="BI5" s="664"/>
      <c r="BJ5" s="664"/>
      <c r="BK5" s="664"/>
      <c r="BL5" s="664"/>
      <c r="BM5" s="664"/>
      <c r="BN5" s="665"/>
      <c r="BO5" s="723">
        <v>100</v>
      </c>
      <c r="BP5" s="723"/>
      <c r="BQ5" s="723"/>
      <c r="BR5" s="723"/>
      <c r="BS5" s="724" t="s">
        <v>185</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191962</v>
      </c>
      <c r="S6" s="664"/>
      <c r="T6" s="664"/>
      <c r="U6" s="664"/>
      <c r="V6" s="664"/>
      <c r="W6" s="664"/>
      <c r="X6" s="664"/>
      <c r="Y6" s="665"/>
      <c r="Z6" s="723">
        <v>1.5</v>
      </c>
      <c r="AA6" s="723"/>
      <c r="AB6" s="723"/>
      <c r="AC6" s="723"/>
      <c r="AD6" s="724">
        <v>191962</v>
      </c>
      <c r="AE6" s="724"/>
      <c r="AF6" s="724"/>
      <c r="AG6" s="724"/>
      <c r="AH6" s="724"/>
      <c r="AI6" s="724"/>
      <c r="AJ6" s="724"/>
      <c r="AK6" s="724"/>
      <c r="AL6" s="666">
        <v>2.7</v>
      </c>
      <c r="AM6" s="667"/>
      <c r="AN6" s="667"/>
      <c r="AO6" s="725"/>
      <c r="AP6" s="658" t="s">
        <v>233</v>
      </c>
      <c r="AQ6" s="659"/>
      <c r="AR6" s="659"/>
      <c r="AS6" s="659"/>
      <c r="AT6" s="659"/>
      <c r="AU6" s="659"/>
      <c r="AV6" s="659"/>
      <c r="AW6" s="659"/>
      <c r="AX6" s="659"/>
      <c r="AY6" s="659"/>
      <c r="AZ6" s="659"/>
      <c r="BA6" s="659"/>
      <c r="BB6" s="659"/>
      <c r="BC6" s="659"/>
      <c r="BD6" s="659"/>
      <c r="BE6" s="659"/>
      <c r="BF6" s="660"/>
      <c r="BG6" s="661">
        <v>2000013</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85412</v>
      </c>
      <c r="CS6" s="664"/>
      <c r="CT6" s="664"/>
      <c r="CU6" s="664"/>
      <c r="CV6" s="664"/>
      <c r="CW6" s="664"/>
      <c r="CX6" s="664"/>
      <c r="CY6" s="665"/>
      <c r="CZ6" s="774">
        <v>0.7</v>
      </c>
      <c r="DA6" s="743"/>
      <c r="DB6" s="743"/>
      <c r="DC6" s="777"/>
      <c r="DD6" s="669" t="s">
        <v>185</v>
      </c>
      <c r="DE6" s="664"/>
      <c r="DF6" s="664"/>
      <c r="DG6" s="664"/>
      <c r="DH6" s="664"/>
      <c r="DI6" s="664"/>
      <c r="DJ6" s="664"/>
      <c r="DK6" s="664"/>
      <c r="DL6" s="664"/>
      <c r="DM6" s="664"/>
      <c r="DN6" s="664"/>
      <c r="DO6" s="664"/>
      <c r="DP6" s="665"/>
      <c r="DQ6" s="669">
        <v>85412</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3450</v>
      </c>
      <c r="S7" s="664"/>
      <c r="T7" s="664"/>
      <c r="U7" s="664"/>
      <c r="V7" s="664"/>
      <c r="W7" s="664"/>
      <c r="X7" s="664"/>
      <c r="Y7" s="665"/>
      <c r="Z7" s="723">
        <v>0</v>
      </c>
      <c r="AA7" s="723"/>
      <c r="AB7" s="723"/>
      <c r="AC7" s="723"/>
      <c r="AD7" s="724">
        <v>3450</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699639</v>
      </c>
      <c r="BH7" s="664"/>
      <c r="BI7" s="664"/>
      <c r="BJ7" s="664"/>
      <c r="BK7" s="664"/>
      <c r="BL7" s="664"/>
      <c r="BM7" s="664"/>
      <c r="BN7" s="665"/>
      <c r="BO7" s="723">
        <v>35</v>
      </c>
      <c r="BP7" s="723"/>
      <c r="BQ7" s="723"/>
      <c r="BR7" s="723"/>
      <c r="BS7" s="724" t="s">
        <v>185</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1776181</v>
      </c>
      <c r="CS7" s="664"/>
      <c r="CT7" s="664"/>
      <c r="CU7" s="664"/>
      <c r="CV7" s="664"/>
      <c r="CW7" s="664"/>
      <c r="CX7" s="664"/>
      <c r="CY7" s="665"/>
      <c r="CZ7" s="723">
        <v>15</v>
      </c>
      <c r="DA7" s="723"/>
      <c r="DB7" s="723"/>
      <c r="DC7" s="723"/>
      <c r="DD7" s="669">
        <v>458240</v>
      </c>
      <c r="DE7" s="664"/>
      <c r="DF7" s="664"/>
      <c r="DG7" s="664"/>
      <c r="DH7" s="664"/>
      <c r="DI7" s="664"/>
      <c r="DJ7" s="664"/>
      <c r="DK7" s="664"/>
      <c r="DL7" s="664"/>
      <c r="DM7" s="664"/>
      <c r="DN7" s="664"/>
      <c r="DO7" s="664"/>
      <c r="DP7" s="665"/>
      <c r="DQ7" s="669">
        <v>1190223</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5987</v>
      </c>
      <c r="S8" s="664"/>
      <c r="T8" s="664"/>
      <c r="U8" s="664"/>
      <c r="V8" s="664"/>
      <c r="W8" s="664"/>
      <c r="X8" s="664"/>
      <c r="Y8" s="665"/>
      <c r="Z8" s="723">
        <v>0</v>
      </c>
      <c r="AA8" s="723"/>
      <c r="AB8" s="723"/>
      <c r="AC8" s="723"/>
      <c r="AD8" s="724">
        <v>5987</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27675</v>
      </c>
      <c r="BH8" s="664"/>
      <c r="BI8" s="664"/>
      <c r="BJ8" s="664"/>
      <c r="BK8" s="664"/>
      <c r="BL8" s="664"/>
      <c r="BM8" s="664"/>
      <c r="BN8" s="665"/>
      <c r="BO8" s="723">
        <v>1.4</v>
      </c>
      <c r="BP8" s="723"/>
      <c r="BQ8" s="723"/>
      <c r="BR8" s="723"/>
      <c r="BS8" s="669" t="s">
        <v>185</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2810696</v>
      </c>
      <c r="CS8" s="664"/>
      <c r="CT8" s="664"/>
      <c r="CU8" s="664"/>
      <c r="CV8" s="664"/>
      <c r="CW8" s="664"/>
      <c r="CX8" s="664"/>
      <c r="CY8" s="665"/>
      <c r="CZ8" s="723">
        <v>23.8</v>
      </c>
      <c r="DA8" s="723"/>
      <c r="DB8" s="723"/>
      <c r="DC8" s="723"/>
      <c r="DD8" s="669">
        <v>3973</v>
      </c>
      <c r="DE8" s="664"/>
      <c r="DF8" s="664"/>
      <c r="DG8" s="664"/>
      <c r="DH8" s="664"/>
      <c r="DI8" s="664"/>
      <c r="DJ8" s="664"/>
      <c r="DK8" s="664"/>
      <c r="DL8" s="664"/>
      <c r="DM8" s="664"/>
      <c r="DN8" s="664"/>
      <c r="DO8" s="664"/>
      <c r="DP8" s="665"/>
      <c r="DQ8" s="669">
        <v>1747339</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4313</v>
      </c>
      <c r="S9" s="664"/>
      <c r="T9" s="664"/>
      <c r="U9" s="664"/>
      <c r="V9" s="664"/>
      <c r="W9" s="664"/>
      <c r="X9" s="664"/>
      <c r="Y9" s="665"/>
      <c r="Z9" s="723">
        <v>0</v>
      </c>
      <c r="AA9" s="723"/>
      <c r="AB9" s="723"/>
      <c r="AC9" s="723"/>
      <c r="AD9" s="724">
        <v>4313</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557116</v>
      </c>
      <c r="BH9" s="664"/>
      <c r="BI9" s="664"/>
      <c r="BJ9" s="664"/>
      <c r="BK9" s="664"/>
      <c r="BL9" s="664"/>
      <c r="BM9" s="664"/>
      <c r="BN9" s="665"/>
      <c r="BO9" s="723">
        <v>27.8</v>
      </c>
      <c r="BP9" s="723"/>
      <c r="BQ9" s="723"/>
      <c r="BR9" s="723"/>
      <c r="BS9" s="669" t="s">
        <v>185</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1425236</v>
      </c>
      <c r="CS9" s="664"/>
      <c r="CT9" s="664"/>
      <c r="CU9" s="664"/>
      <c r="CV9" s="664"/>
      <c r="CW9" s="664"/>
      <c r="CX9" s="664"/>
      <c r="CY9" s="665"/>
      <c r="CZ9" s="723">
        <v>12.1</v>
      </c>
      <c r="DA9" s="723"/>
      <c r="DB9" s="723"/>
      <c r="DC9" s="723"/>
      <c r="DD9" s="669">
        <v>31761</v>
      </c>
      <c r="DE9" s="664"/>
      <c r="DF9" s="664"/>
      <c r="DG9" s="664"/>
      <c r="DH9" s="664"/>
      <c r="DI9" s="664"/>
      <c r="DJ9" s="664"/>
      <c r="DK9" s="664"/>
      <c r="DL9" s="664"/>
      <c r="DM9" s="664"/>
      <c r="DN9" s="664"/>
      <c r="DO9" s="664"/>
      <c r="DP9" s="665"/>
      <c r="DQ9" s="669">
        <v>1239691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245</v>
      </c>
      <c r="S10" s="664"/>
      <c r="T10" s="664"/>
      <c r="U10" s="664"/>
      <c r="V10" s="664"/>
      <c r="W10" s="664"/>
      <c r="X10" s="664"/>
      <c r="Y10" s="665"/>
      <c r="Z10" s="723" t="s">
        <v>185</v>
      </c>
      <c r="AA10" s="723"/>
      <c r="AB10" s="723"/>
      <c r="AC10" s="723"/>
      <c r="AD10" s="724" t="s">
        <v>185</v>
      </c>
      <c r="AE10" s="724"/>
      <c r="AF10" s="724"/>
      <c r="AG10" s="724"/>
      <c r="AH10" s="724"/>
      <c r="AI10" s="724"/>
      <c r="AJ10" s="724"/>
      <c r="AK10" s="724"/>
      <c r="AL10" s="666" t="s">
        <v>185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46785</v>
      </c>
      <c r="BH10" s="664"/>
      <c r="BI10" s="664"/>
      <c r="BJ10" s="664"/>
      <c r="BK10" s="664"/>
      <c r="BL10" s="664"/>
      <c r="BM10" s="664"/>
      <c r="BN10" s="665"/>
      <c r="BO10" s="723">
        <v>2.2999999999999998</v>
      </c>
      <c r="BP10" s="723"/>
      <c r="BQ10" s="723"/>
      <c r="BR10" s="723"/>
      <c r="BS10" s="669" t="s">
        <v>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10000</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10000</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185</v>
      </c>
      <c r="S11" s="664"/>
      <c r="T11" s="664"/>
      <c r="U11" s="664"/>
      <c r="V11" s="664"/>
      <c r="W11" s="664"/>
      <c r="X11" s="664"/>
      <c r="Y11" s="665"/>
      <c r="Z11" s="723" t="s">
        <v>245</v>
      </c>
      <c r="AA11" s="723"/>
      <c r="AB11" s="723"/>
      <c r="AC11" s="723"/>
      <c r="AD11" s="724" t="s">
        <v>185</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68063</v>
      </c>
      <c r="BH11" s="664"/>
      <c r="BI11" s="664"/>
      <c r="BJ11" s="664"/>
      <c r="BK11" s="664"/>
      <c r="BL11" s="664"/>
      <c r="BM11" s="664"/>
      <c r="BN11" s="665"/>
      <c r="BO11" s="723">
        <v>3.4</v>
      </c>
      <c r="BP11" s="723"/>
      <c r="BQ11" s="723"/>
      <c r="BR11" s="723"/>
      <c r="BS11" s="669" t="s">
        <v>128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1151911</v>
      </c>
      <c r="CS11" s="664"/>
      <c r="CT11" s="664"/>
      <c r="CU11" s="664"/>
      <c r="CV11" s="664"/>
      <c r="CW11" s="664"/>
      <c r="CX11" s="664"/>
      <c r="CY11" s="665"/>
      <c r="CZ11" s="723">
        <v>9.6999999999999993</v>
      </c>
      <c r="DA11" s="723"/>
      <c r="DB11" s="723"/>
      <c r="DC11" s="723"/>
      <c r="DD11" s="669">
        <v>257203</v>
      </c>
      <c r="DE11" s="664"/>
      <c r="DF11" s="664"/>
      <c r="DG11" s="664"/>
      <c r="DH11" s="664"/>
      <c r="DI11" s="664"/>
      <c r="DJ11" s="664"/>
      <c r="DK11" s="664"/>
      <c r="DL11" s="664"/>
      <c r="DM11" s="664"/>
      <c r="DN11" s="664"/>
      <c r="DO11" s="664"/>
      <c r="DP11" s="665"/>
      <c r="DQ11" s="669">
        <v>605503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298315</v>
      </c>
      <c r="S12" s="664"/>
      <c r="T12" s="664"/>
      <c r="U12" s="664"/>
      <c r="V12" s="664"/>
      <c r="W12" s="664"/>
      <c r="X12" s="664"/>
      <c r="Y12" s="665"/>
      <c r="Z12" s="723">
        <v>2.4</v>
      </c>
      <c r="AA12" s="723"/>
      <c r="AB12" s="723"/>
      <c r="AC12" s="723"/>
      <c r="AD12" s="724">
        <v>298315</v>
      </c>
      <c r="AE12" s="724"/>
      <c r="AF12" s="724"/>
      <c r="AG12" s="724"/>
      <c r="AH12" s="724"/>
      <c r="AI12" s="724"/>
      <c r="AJ12" s="724"/>
      <c r="AK12" s="724"/>
      <c r="AL12" s="666">
        <v>4.2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1139922</v>
      </c>
      <c r="BH12" s="664"/>
      <c r="BI12" s="664"/>
      <c r="BJ12" s="664"/>
      <c r="BK12" s="664"/>
      <c r="BL12" s="664"/>
      <c r="BM12" s="664"/>
      <c r="BN12" s="665"/>
      <c r="BO12" s="723">
        <v>57</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232961</v>
      </c>
      <c r="CS12" s="664"/>
      <c r="CT12" s="664"/>
      <c r="CU12" s="664"/>
      <c r="CV12" s="664"/>
      <c r="CW12" s="664"/>
      <c r="CX12" s="664"/>
      <c r="CY12" s="665"/>
      <c r="CZ12" s="723">
        <v>2</v>
      </c>
      <c r="DA12" s="723"/>
      <c r="DB12" s="723"/>
      <c r="DC12" s="723"/>
      <c r="DD12" s="669">
        <v>20012</v>
      </c>
      <c r="DE12" s="664"/>
      <c r="DF12" s="664"/>
      <c r="DG12" s="664"/>
      <c r="DH12" s="664"/>
      <c r="DI12" s="664"/>
      <c r="DJ12" s="664"/>
      <c r="DK12" s="664"/>
      <c r="DL12" s="664"/>
      <c r="DM12" s="664"/>
      <c r="DN12" s="664"/>
      <c r="DO12" s="664"/>
      <c r="DP12" s="665"/>
      <c r="DQ12" s="669">
        <v>223317</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5636</v>
      </c>
      <c r="S13" s="664"/>
      <c r="T13" s="664"/>
      <c r="U13" s="664"/>
      <c r="V13" s="664"/>
      <c r="W13" s="664"/>
      <c r="X13" s="664"/>
      <c r="Y13" s="665"/>
      <c r="Z13" s="723">
        <v>0</v>
      </c>
      <c r="AA13" s="723"/>
      <c r="AB13" s="723"/>
      <c r="AC13" s="723"/>
      <c r="AD13" s="724">
        <v>5636</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959069</v>
      </c>
      <c r="BH13" s="664"/>
      <c r="BI13" s="664"/>
      <c r="BJ13" s="664"/>
      <c r="BK13" s="664"/>
      <c r="BL13" s="664"/>
      <c r="BM13" s="664"/>
      <c r="BN13" s="665"/>
      <c r="BO13" s="723">
        <v>47.9</v>
      </c>
      <c r="BP13" s="723"/>
      <c r="BQ13" s="723"/>
      <c r="BR13" s="723"/>
      <c r="BS13" s="669" t="s">
        <v>185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1028061</v>
      </c>
      <c r="CS13" s="664"/>
      <c r="CT13" s="664"/>
      <c r="CU13" s="664"/>
      <c r="CV13" s="664"/>
      <c r="CW13" s="664"/>
      <c r="CX13" s="664"/>
      <c r="CY13" s="665"/>
      <c r="CZ13" s="723">
        <v>8.6999999999999993</v>
      </c>
      <c r="DA13" s="723"/>
      <c r="DB13" s="723"/>
      <c r="DC13" s="723"/>
      <c r="DD13" s="669">
        <v>619524</v>
      </c>
      <c r="DE13" s="664"/>
      <c r="DF13" s="664"/>
      <c r="DG13" s="664"/>
      <c r="DH13" s="664"/>
      <c r="DI13" s="664"/>
      <c r="DJ13" s="664"/>
      <c r="DK13" s="664"/>
      <c r="DL13" s="664"/>
      <c r="DM13" s="664"/>
      <c r="DN13" s="664"/>
      <c r="DO13" s="664"/>
      <c r="DP13" s="665"/>
      <c r="DQ13" s="669">
        <v>631915</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185</v>
      </c>
      <c r="S14" s="664"/>
      <c r="T14" s="664"/>
      <c r="U14" s="664"/>
      <c r="V14" s="664"/>
      <c r="W14" s="664"/>
      <c r="X14" s="664"/>
      <c r="Y14" s="665"/>
      <c r="Z14" s="723" t="s">
        <v>185</v>
      </c>
      <c r="AA14" s="723"/>
      <c r="AB14" s="723"/>
      <c r="AC14" s="723"/>
      <c r="AD14" s="724" t="s">
        <v>185</v>
      </c>
      <c r="AE14" s="724"/>
      <c r="AF14" s="724"/>
      <c r="AG14" s="724"/>
      <c r="AH14" s="724"/>
      <c r="AI14" s="724"/>
      <c r="AJ14" s="724"/>
      <c r="AK14" s="724"/>
      <c r="AL14" s="666" t="s">
        <v>185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72729</v>
      </c>
      <c r="BH14" s="664"/>
      <c r="BI14" s="664"/>
      <c r="BJ14" s="664"/>
      <c r="BK14" s="664"/>
      <c r="BL14" s="664"/>
      <c r="BM14" s="664"/>
      <c r="BN14" s="665"/>
      <c r="BO14" s="723">
        <v>3.6</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571619</v>
      </c>
      <c r="CS14" s="664"/>
      <c r="CT14" s="664"/>
      <c r="CU14" s="664"/>
      <c r="CV14" s="664"/>
      <c r="CW14" s="664"/>
      <c r="CX14" s="664"/>
      <c r="CY14" s="665"/>
      <c r="CZ14" s="723">
        <v>4.8</v>
      </c>
      <c r="DA14" s="723"/>
      <c r="DB14" s="723"/>
      <c r="DC14" s="723"/>
      <c r="DD14" s="669">
        <v>129525</v>
      </c>
      <c r="DE14" s="664"/>
      <c r="DF14" s="664"/>
      <c r="DG14" s="664"/>
      <c r="DH14" s="664"/>
      <c r="DI14" s="664"/>
      <c r="DJ14" s="664"/>
      <c r="DK14" s="664"/>
      <c r="DL14" s="664"/>
      <c r="DM14" s="664"/>
      <c r="DN14" s="664"/>
      <c r="DO14" s="664"/>
      <c r="DP14" s="665"/>
      <c r="DQ14" s="669">
        <v>435545</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67066</v>
      </c>
      <c r="S15" s="664"/>
      <c r="T15" s="664"/>
      <c r="U15" s="664"/>
      <c r="V15" s="664"/>
      <c r="W15" s="664"/>
      <c r="X15" s="664"/>
      <c r="Y15" s="665"/>
      <c r="Z15" s="723">
        <v>0.5</v>
      </c>
      <c r="AA15" s="723"/>
      <c r="AB15" s="723"/>
      <c r="AC15" s="723"/>
      <c r="AD15" s="724">
        <v>67066</v>
      </c>
      <c r="AE15" s="724"/>
      <c r="AF15" s="724"/>
      <c r="AG15" s="724"/>
      <c r="AH15" s="724"/>
      <c r="AI15" s="724"/>
      <c r="AJ15" s="724"/>
      <c r="AK15" s="724"/>
      <c r="AL15" s="666">
        <v>0.9</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87723</v>
      </c>
      <c r="BH15" s="664"/>
      <c r="BI15" s="664"/>
      <c r="BJ15" s="664"/>
      <c r="BK15" s="664"/>
      <c r="BL15" s="664"/>
      <c r="BM15" s="664"/>
      <c r="BN15" s="665"/>
      <c r="BO15" s="723">
        <v>4.4000000000000004</v>
      </c>
      <c r="BP15" s="723"/>
      <c r="BQ15" s="723"/>
      <c r="BR15" s="723"/>
      <c r="BS15" s="669" t="s">
        <v>185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707958</v>
      </c>
      <c r="CS15" s="664"/>
      <c r="CT15" s="664"/>
      <c r="CU15" s="664"/>
      <c r="CV15" s="664"/>
      <c r="CW15" s="664"/>
      <c r="CX15" s="664"/>
      <c r="CY15" s="665"/>
      <c r="CZ15" s="723">
        <v>6</v>
      </c>
      <c r="DA15" s="723"/>
      <c r="DB15" s="723"/>
      <c r="DC15" s="723"/>
      <c r="DD15" s="669">
        <v>54566</v>
      </c>
      <c r="DE15" s="664"/>
      <c r="DF15" s="664"/>
      <c r="DG15" s="664"/>
      <c r="DH15" s="664"/>
      <c r="DI15" s="664"/>
      <c r="DJ15" s="664"/>
      <c r="DK15" s="664"/>
      <c r="DL15" s="664"/>
      <c r="DM15" s="664"/>
      <c r="DN15" s="664"/>
      <c r="DO15" s="664"/>
      <c r="DP15" s="665"/>
      <c r="DQ15" s="669">
        <v>628024</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185</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185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245</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393529</v>
      </c>
      <c r="CS16" s="664"/>
      <c r="CT16" s="664"/>
      <c r="CU16" s="664"/>
      <c r="CV16" s="664"/>
      <c r="CW16" s="664"/>
      <c r="CX16" s="664"/>
      <c r="CY16" s="665"/>
      <c r="CZ16" s="723">
        <v>3.3</v>
      </c>
      <c r="DA16" s="723"/>
      <c r="DB16" s="723"/>
      <c r="DC16" s="723"/>
      <c r="DD16" s="669" t="s">
        <v>185</v>
      </c>
      <c r="DE16" s="664"/>
      <c r="DF16" s="664"/>
      <c r="DG16" s="664"/>
      <c r="DH16" s="664"/>
      <c r="DI16" s="664"/>
      <c r="DJ16" s="664"/>
      <c r="DK16" s="664"/>
      <c r="DL16" s="664"/>
      <c r="DM16" s="664"/>
      <c r="DN16" s="664"/>
      <c r="DO16" s="664"/>
      <c r="DP16" s="665"/>
      <c r="DQ16" s="669">
        <v>88485</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6040</v>
      </c>
      <c r="S17" s="664"/>
      <c r="T17" s="664"/>
      <c r="U17" s="664"/>
      <c r="V17" s="664"/>
      <c r="W17" s="664"/>
      <c r="X17" s="664"/>
      <c r="Y17" s="665"/>
      <c r="Z17" s="723">
        <v>0</v>
      </c>
      <c r="AA17" s="723"/>
      <c r="AB17" s="723"/>
      <c r="AC17" s="723"/>
      <c r="AD17" s="724">
        <v>6040</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245</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1625535</v>
      </c>
      <c r="CS17" s="664"/>
      <c r="CT17" s="664"/>
      <c r="CU17" s="664"/>
      <c r="CV17" s="664"/>
      <c r="CW17" s="664"/>
      <c r="CX17" s="664"/>
      <c r="CY17" s="665"/>
      <c r="CZ17" s="723">
        <v>13.8</v>
      </c>
      <c r="DA17" s="723"/>
      <c r="DB17" s="723"/>
      <c r="DC17" s="723"/>
      <c r="DD17" s="669" t="s">
        <v>185</v>
      </c>
      <c r="DE17" s="664"/>
      <c r="DF17" s="664"/>
      <c r="DG17" s="664"/>
      <c r="DH17" s="664"/>
      <c r="DI17" s="664"/>
      <c r="DJ17" s="664"/>
      <c r="DK17" s="664"/>
      <c r="DL17" s="664"/>
      <c r="DM17" s="664"/>
      <c r="DN17" s="664"/>
      <c r="DO17" s="664"/>
      <c r="DP17" s="665"/>
      <c r="DQ17" s="669">
        <v>1601800</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4894440</v>
      </c>
      <c r="S18" s="664"/>
      <c r="T18" s="664"/>
      <c r="U18" s="664"/>
      <c r="V18" s="664"/>
      <c r="W18" s="664"/>
      <c r="X18" s="664"/>
      <c r="Y18" s="665"/>
      <c r="Z18" s="723">
        <v>39.4</v>
      </c>
      <c r="AA18" s="723"/>
      <c r="AB18" s="723"/>
      <c r="AC18" s="723"/>
      <c r="AD18" s="724">
        <v>4507611</v>
      </c>
      <c r="AE18" s="724"/>
      <c r="AF18" s="724"/>
      <c r="AG18" s="724"/>
      <c r="AH18" s="724"/>
      <c r="AI18" s="724"/>
      <c r="AJ18" s="724"/>
      <c r="AK18" s="724"/>
      <c r="AL18" s="666">
        <v>63.3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185</v>
      </c>
      <c r="BH18" s="664"/>
      <c r="BI18" s="664"/>
      <c r="BJ18" s="664"/>
      <c r="BK18" s="664"/>
      <c r="BL18" s="664"/>
      <c r="BM18" s="664"/>
      <c r="BN18" s="665"/>
      <c r="BO18" s="723" t="s">
        <v>185</v>
      </c>
      <c r="BP18" s="723"/>
      <c r="BQ18" s="723"/>
      <c r="BR18" s="723"/>
      <c r="BS18" s="669" t="s">
        <v>185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185</v>
      </c>
      <c r="CS18" s="664"/>
      <c r="CT18" s="664"/>
      <c r="CU18" s="664"/>
      <c r="CV18" s="664"/>
      <c r="CW18" s="664"/>
      <c r="CX18" s="664"/>
      <c r="CY18" s="665"/>
      <c r="CZ18" s="723" t="s">
        <v>185</v>
      </c>
      <c r="DA18" s="723"/>
      <c r="DB18" s="723"/>
      <c r="DC18" s="723"/>
      <c r="DD18" s="669" t="s">
        <v>185</v>
      </c>
      <c r="DE18" s="664"/>
      <c r="DF18" s="664"/>
      <c r="DG18" s="664"/>
      <c r="DH18" s="664"/>
      <c r="DI18" s="664"/>
      <c r="DJ18" s="664"/>
      <c r="DK18" s="664"/>
      <c r="DL18" s="664"/>
      <c r="DM18" s="664"/>
      <c r="DN18" s="664"/>
      <c r="DO18" s="664"/>
      <c r="DP18" s="665"/>
      <c r="DQ18" s="669" t="s">
        <v>185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4507611</v>
      </c>
      <c r="S19" s="664"/>
      <c r="T19" s="664"/>
      <c r="U19" s="664"/>
      <c r="V19" s="664"/>
      <c r="W19" s="664"/>
      <c r="X19" s="664"/>
      <c r="Y19" s="665"/>
      <c r="Z19" s="723">
        <v>36.299999999999997</v>
      </c>
      <c r="AA19" s="723"/>
      <c r="AB19" s="723"/>
      <c r="AC19" s="723"/>
      <c r="AD19" s="724">
        <v>4507611</v>
      </c>
      <c r="AE19" s="724"/>
      <c r="AF19" s="724"/>
      <c r="AG19" s="724"/>
      <c r="AH19" s="724"/>
      <c r="AI19" s="724"/>
      <c r="AJ19" s="724"/>
      <c r="AK19" s="724"/>
      <c r="AL19" s="666">
        <v>63.3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562</v>
      </c>
      <c r="BH19" s="664"/>
      <c r="BI19" s="664"/>
      <c r="BJ19" s="664"/>
      <c r="BK19" s="664"/>
      <c r="BL19" s="664"/>
      <c r="BM19" s="664"/>
      <c r="BN19" s="665"/>
      <c r="BO19" s="723">
        <v>0</v>
      </c>
      <c r="BP19" s="723"/>
      <c r="BQ19" s="723"/>
      <c r="BR19" s="723"/>
      <c r="BS19" s="669" t="s">
        <v>245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185</v>
      </c>
      <c r="CS19" s="664"/>
      <c r="CT19" s="664"/>
      <c r="CU19" s="664"/>
      <c r="CV19" s="664"/>
      <c r="CW19" s="664"/>
      <c r="CX19" s="664"/>
      <c r="CY19" s="665"/>
      <c r="CZ19" s="723" t="s">
        <v>185</v>
      </c>
      <c r="DA19" s="723"/>
      <c r="DB19" s="723"/>
      <c r="DC19" s="723"/>
      <c r="DD19" s="669" t="s">
        <v>185</v>
      </c>
      <c r="DE19" s="664"/>
      <c r="DF19" s="664"/>
      <c r="DG19" s="664"/>
      <c r="DH19" s="664"/>
      <c r="DI19" s="664"/>
      <c r="DJ19" s="664"/>
      <c r="DK19" s="664"/>
      <c r="DL19" s="664"/>
      <c r="DM19" s="664"/>
      <c r="DN19" s="664"/>
      <c r="DO19" s="664"/>
      <c r="DP19" s="665"/>
      <c r="DQ19" s="669" t="s">
        <v>185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386829</v>
      </c>
      <c r="S20" s="664"/>
      <c r="T20" s="664"/>
      <c r="U20" s="664"/>
      <c r="V20" s="664"/>
      <c r="W20" s="664"/>
      <c r="X20" s="664"/>
      <c r="Y20" s="665"/>
      <c r="Z20" s="723">
        <v>3.1</v>
      </c>
      <c r="AA20" s="723"/>
      <c r="AB20" s="723"/>
      <c r="AC20" s="723"/>
      <c r="AD20" s="724" t="s">
        <v>128</v>
      </c>
      <c r="AE20" s="724"/>
      <c r="AF20" s="724"/>
      <c r="AG20" s="724"/>
      <c r="AH20" s="724"/>
      <c r="AI20" s="724"/>
      <c r="AJ20" s="724"/>
      <c r="AK20" s="724"/>
      <c r="AL20" s="666" t="s">
        <v>185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562</v>
      </c>
      <c r="BH20" s="664"/>
      <c r="BI20" s="664"/>
      <c r="BJ20" s="664"/>
      <c r="BK20" s="664"/>
      <c r="BL20" s="664"/>
      <c r="BM20" s="664"/>
      <c r="BN20" s="665"/>
      <c r="BO20" s="723">
        <v>0</v>
      </c>
      <c r="BP20" s="723"/>
      <c r="BQ20" s="723"/>
      <c r="BR20" s="723"/>
      <c r="BS20" s="669" t="s">
        <v>185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11819099</v>
      </c>
      <c r="CS20" s="664"/>
      <c r="CT20" s="664"/>
      <c r="CU20" s="664"/>
      <c r="CV20" s="664"/>
      <c r="CW20" s="664"/>
      <c r="CX20" s="664"/>
      <c r="CY20" s="665"/>
      <c r="CZ20" s="723">
        <v>100</v>
      </c>
      <c r="DA20" s="723"/>
      <c r="DB20" s="723"/>
      <c r="DC20" s="723"/>
      <c r="DD20" s="669">
        <v>1574804</v>
      </c>
      <c r="DE20" s="664"/>
      <c r="DF20" s="664"/>
      <c r="DG20" s="664"/>
      <c r="DH20" s="664"/>
      <c r="DI20" s="664"/>
      <c r="DJ20" s="664"/>
      <c r="DK20" s="664"/>
      <c r="DL20" s="664"/>
      <c r="DM20" s="664"/>
      <c r="DN20" s="664"/>
      <c r="DO20" s="664"/>
      <c r="DP20" s="665"/>
      <c r="DQ20" s="669">
        <v>8487254</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185</v>
      </c>
      <c r="S21" s="664"/>
      <c r="T21" s="664"/>
      <c r="U21" s="664"/>
      <c r="V21" s="664"/>
      <c r="W21" s="664"/>
      <c r="X21" s="664"/>
      <c r="Y21" s="665"/>
      <c r="Z21" s="723" t="s">
        <v>128</v>
      </c>
      <c r="AA21" s="723"/>
      <c r="AB21" s="723"/>
      <c r="AC21" s="723"/>
      <c r="AD21" s="724" t="s">
        <v>185</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562</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7477784</v>
      </c>
      <c r="S22" s="664"/>
      <c r="T22" s="664"/>
      <c r="U22" s="664"/>
      <c r="V22" s="664"/>
      <c r="W22" s="664"/>
      <c r="X22" s="664"/>
      <c r="Y22" s="665"/>
      <c r="Z22" s="723">
        <v>60.2</v>
      </c>
      <c r="AA22" s="723"/>
      <c r="AB22" s="723"/>
      <c r="AC22" s="723"/>
      <c r="AD22" s="724">
        <v>7090955</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185</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3128</v>
      </c>
      <c r="S23" s="664"/>
      <c r="T23" s="664"/>
      <c r="U23" s="664"/>
      <c r="V23" s="664"/>
      <c r="W23" s="664"/>
      <c r="X23" s="664"/>
      <c r="Y23" s="665"/>
      <c r="Z23" s="723">
        <v>0</v>
      </c>
      <c r="AA23" s="723"/>
      <c r="AB23" s="723"/>
      <c r="AC23" s="723"/>
      <c r="AD23" s="724">
        <v>3128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185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54238</v>
      </c>
      <c r="S24" s="664"/>
      <c r="T24" s="664"/>
      <c r="U24" s="664"/>
      <c r="V24" s="664"/>
      <c r="W24" s="664"/>
      <c r="X24" s="664"/>
      <c r="Y24" s="665"/>
      <c r="Z24" s="723">
        <v>0.4</v>
      </c>
      <c r="AA24" s="723"/>
      <c r="AB24" s="723"/>
      <c r="AC24" s="723"/>
      <c r="AD24" s="724" t="s">
        <v>128</v>
      </c>
      <c r="AE24" s="724"/>
      <c r="AF24" s="724"/>
      <c r="AG24" s="724"/>
      <c r="AH24" s="724"/>
      <c r="AI24" s="724"/>
      <c r="AJ24" s="724"/>
      <c r="AK24" s="724"/>
      <c r="AL24" s="666" t="s">
        <v>185</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185</v>
      </c>
      <c r="BH24" s="664"/>
      <c r="BI24" s="664"/>
      <c r="BJ24" s="664"/>
      <c r="BK24" s="664"/>
      <c r="BL24" s="664"/>
      <c r="BM24" s="664"/>
      <c r="BN24" s="665"/>
      <c r="BO24" s="723" t="s">
        <v>185</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4583537</v>
      </c>
      <c r="CS24" s="727"/>
      <c r="CT24" s="727"/>
      <c r="CU24" s="727"/>
      <c r="CV24" s="727"/>
      <c r="CW24" s="727"/>
      <c r="CX24" s="727"/>
      <c r="CY24" s="773"/>
      <c r="CZ24" s="774">
        <v>38.799999999999997</v>
      </c>
      <c r="DA24" s="743"/>
      <c r="DB24" s="743"/>
      <c r="DC24" s="777"/>
      <c r="DD24" s="772">
        <v>3541330</v>
      </c>
      <c r="DE24" s="727"/>
      <c r="DF24" s="727"/>
      <c r="DG24" s="727"/>
      <c r="DH24" s="727"/>
      <c r="DI24" s="727"/>
      <c r="DJ24" s="727"/>
      <c r="DK24" s="773"/>
      <c r="DL24" s="772">
        <v>3521657</v>
      </c>
      <c r="DM24" s="727"/>
      <c r="DN24" s="727"/>
      <c r="DO24" s="727"/>
      <c r="DP24" s="727"/>
      <c r="DQ24" s="727"/>
      <c r="DR24" s="727"/>
      <c r="DS24" s="727"/>
      <c r="DT24" s="727"/>
      <c r="DU24" s="727"/>
      <c r="DV24" s="773"/>
      <c r="DW24" s="774">
        <v>47.4</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111754</v>
      </c>
      <c r="S25" s="664"/>
      <c r="T25" s="664"/>
      <c r="U25" s="664"/>
      <c r="V25" s="664"/>
      <c r="W25" s="664"/>
      <c r="X25" s="664"/>
      <c r="Y25" s="665"/>
      <c r="Z25" s="723">
        <v>0.9</v>
      </c>
      <c r="AA25" s="723"/>
      <c r="AB25" s="723"/>
      <c r="AC25" s="723"/>
      <c r="AD25" s="724" t="s">
        <v>185</v>
      </c>
      <c r="AE25" s="724"/>
      <c r="AF25" s="724"/>
      <c r="AG25" s="724"/>
      <c r="AH25" s="724"/>
      <c r="AI25" s="724"/>
      <c r="AJ25" s="724"/>
      <c r="AK25" s="724"/>
      <c r="AL25" s="666" t="s">
        <v>185</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1606902</v>
      </c>
      <c r="CS25" s="662"/>
      <c r="CT25" s="662"/>
      <c r="CU25" s="662"/>
      <c r="CV25" s="662"/>
      <c r="CW25" s="662"/>
      <c r="CX25" s="662"/>
      <c r="CY25" s="663"/>
      <c r="CZ25" s="666">
        <v>13.6</v>
      </c>
      <c r="DA25" s="695"/>
      <c r="DB25" s="695"/>
      <c r="DC25" s="696"/>
      <c r="DD25" s="669">
        <v>1485851</v>
      </c>
      <c r="DE25" s="662"/>
      <c r="DF25" s="662"/>
      <c r="DG25" s="662"/>
      <c r="DH25" s="662"/>
      <c r="DI25" s="662"/>
      <c r="DJ25" s="662"/>
      <c r="DK25" s="663"/>
      <c r="DL25" s="669">
        <v>1466672</v>
      </c>
      <c r="DM25" s="662"/>
      <c r="DN25" s="662"/>
      <c r="DO25" s="662"/>
      <c r="DP25" s="662"/>
      <c r="DQ25" s="662"/>
      <c r="DR25" s="662"/>
      <c r="DS25" s="662"/>
      <c r="DT25" s="662"/>
      <c r="DU25" s="662"/>
      <c r="DV25" s="663"/>
      <c r="DW25" s="666">
        <v>19.7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19970</v>
      </c>
      <c r="S26" s="664"/>
      <c r="T26" s="664"/>
      <c r="U26" s="664"/>
      <c r="V26" s="664"/>
      <c r="W26" s="664"/>
      <c r="X26" s="664"/>
      <c r="Y26" s="665"/>
      <c r="Z26" s="723">
        <v>0.2</v>
      </c>
      <c r="AA26" s="723"/>
      <c r="AB26" s="723"/>
      <c r="AC26" s="723"/>
      <c r="AD26" s="724">
        <v>587</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185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1008655</v>
      </c>
      <c r="CS26" s="664"/>
      <c r="CT26" s="664"/>
      <c r="CU26" s="664"/>
      <c r="CV26" s="664"/>
      <c r="CW26" s="664"/>
      <c r="CX26" s="664"/>
      <c r="CY26" s="665"/>
      <c r="CZ26" s="666">
        <v>8.5</v>
      </c>
      <c r="DA26" s="695"/>
      <c r="DB26" s="695"/>
      <c r="DC26" s="696"/>
      <c r="DD26" s="669">
        <v>915219</v>
      </c>
      <c r="DE26" s="664"/>
      <c r="DF26" s="664"/>
      <c r="DG26" s="664"/>
      <c r="DH26" s="664"/>
      <c r="DI26" s="664"/>
      <c r="DJ26" s="664"/>
      <c r="DK26" s="665"/>
      <c r="DL26" s="669" t="s">
        <v>185</v>
      </c>
      <c r="DM26" s="664"/>
      <c r="DN26" s="664"/>
      <c r="DO26" s="664"/>
      <c r="DP26" s="664"/>
      <c r="DQ26" s="664"/>
      <c r="DR26" s="664"/>
      <c r="DS26" s="664"/>
      <c r="DT26" s="664"/>
      <c r="DU26" s="664"/>
      <c r="DV26" s="665"/>
      <c r="DW26" s="666" t="s">
        <v>245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1154325</v>
      </c>
      <c r="S27" s="664"/>
      <c r="T27" s="664"/>
      <c r="U27" s="664"/>
      <c r="V27" s="664"/>
      <c r="W27" s="664"/>
      <c r="X27" s="664"/>
      <c r="Y27" s="665"/>
      <c r="Z27" s="723">
        <v>9.3000000000000007</v>
      </c>
      <c r="AA27" s="723"/>
      <c r="AB27" s="723"/>
      <c r="AC27" s="723"/>
      <c r="AD27" s="724" t="s">
        <v>185</v>
      </c>
      <c r="AE27" s="724"/>
      <c r="AF27" s="724"/>
      <c r="AG27" s="724"/>
      <c r="AH27" s="724"/>
      <c r="AI27" s="724"/>
      <c r="AJ27" s="724"/>
      <c r="AK27" s="724"/>
      <c r="AL27" s="666" t="s">
        <v>128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2000575</v>
      </c>
      <c r="BH27" s="664"/>
      <c r="BI27" s="664"/>
      <c r="BJ27" s="664"/>
      <c r="BK27" s="664"/>
      <c r="BL27" s="664"/>
      <c r="BM27" s="664"/>
      <c r="BN27" s="665"/>
      <c r="BO27" s="723">
        <v>100</v>
      </c>
      <c r="BP27" s="723"/>
      <c r="BQ27" s="723"/>
      <c r="BR27" s="723"/>
      <c r="BS27" s="669" t="s">
        <v>185</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1351100</v>
      </c>
      <c r="CS27" s="662"/>
      <c r="CT27" s="662"/>
      <c r="CU27" s="662"/>
      <c r="CV27" s="662"/>
      <c r="CW27" s="662"/>
      <c r="CX27" s="662"/>
      <c r="CY27" s="663"/>
      <c r="CZ27" s="666">
        <v>11.4</v>
      </c>
      <c r="DA27" s="695"/>
      <c r="DB27" s="695"/>
      <c r="DC27" s="696"/>
      <c r="DD27" s="669">
        <v>453679</v>
      </c>
      <c r="DE27" s="662"/>
      <c r="DF27" s="662"/>
      <c r="DG27" s="662"/>
      <c r="DH27" s="662"/>
      <c r="DI27" s="662"/>
      <c r="DJ27" s="662"/>
      <c r="DK27" s="663"/>
      <c r="DL27" s="669">
        <v>453185</v>
      </c>
      <c r="DM27" s="662"/>
      <c r="DN27" s="662"/>
      <c r="DO27" s="662"/>
      <c r="DP27" s="662"/>
      <c r="DQ27" s="662"/>
      <c r="DR27" s="662"/>
      <c r="DS27" s="662"/>
      <c r="DT27" s="662"/>
      <c r="DU27" s="662"/>
      <c r="DV27" s="663"/>
      <c r="DW27" s="666">
        <v>6.1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185</v>
      </c>
      <c r="AA28" s="723"/>
      <c r="AB28" s="723"/>
      <c r="AC28" s="723"/>
      <c r="AD28" s="724" t="s">
        <v>185</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1625535</v>
      </c>
      <c r="CS28" s="664"/>
      <c r="CT28" s="664"/>
      <c r="CU28" s="664"/>
      <c r="CV28" s="664"/>
      <c r="CW28" s="664"/>
      <c r="CX28" s="664"/>
      <c r="CY28" s="665"/>
      <c r="CZ28" s="666">
        <v>13.8</v>
      </c>
      <c r="DA28" s="695"/>
      <c r="DB28" s="695"/>
      <c r="DC28" s="696"/>
      <c r="DD28" s="669">
        <v>1601800</v>
      </c>
      <c r="DE28" s="664"/>
      <c r="DF28" s="664"/>
      <c r="DG28" s="664"/>
      <c r="DH28" s="664"/>
      <c r="DI28" s="664"/>
      <c r="DJ28" s="664"/>
      <c r="DK28" s="665"/>
      <c r="DL28" s="669">
        <v>1601800</v>
      </c>
      <c r="DM28" s="664"/>
      <c r="DN28" s="664"/>
      <c r="DO28" s="664"/>
      <c r="DP28" s="664"/>
      <c r="DQ28" s="664"/>
      <c r="DR28" s="664"/>
      <c r="DS28" s="664"/>
      <c r="DT28" s="664"/>
      <c r="DU28" s="664"/>
      <c r="DV28" s="665"/>
      <c r="DW28" s="666">
        <v>21.6</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1047442</v>
      </c>
      <c r="S29" s="664"/>
      <c r="T29" s="664"/>
      <c r="U29" s="664"/>
      <c r="V29" s="664"/>
      <c r="W29" s="664"/>
      <c r="X29" s="664"/>
      <c r="Y29" s="665"/>
      <c r="Z29" s="723">
        <v>8.4</v>
      </c>
      <c r="AA29" s="723"/>
      <c r="AB29" s="723"/>
      <c r="AC29" s="723"/>
      <c r="AD29" s="724" t="s">
        <v>185</v>
      </c>
      <c r="AE29" s="724"/>
      <c r="AF29" s="724"/>
      <c r="AG29" s="724"/>
      <c r="AH29" s="724"/>
      <c r="AI29" s="724"/>
      <c r="AJ29" s="724"/>
      <c r="AK29" s="724"/>
      <c r="AL29" s="666" t="s">
        <v>185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1625535</v>
      </c>
      <c r="CS29" s="662"/>
      <c r="CT29" s="662"/>
      <c r="CU29" s="662"/>
      <c r="CV29" s="662"/>
      <c r="CW29" s="662"/>
      <c r="CX29" s="662"/>
      <c r="CY29" s="663"/>
      <c r="CZ29" s="666">
        <v>13.8</v>
      </c>
      <c r="DA29" s="695"/>
      <c r="DB29" s="695"/>
      <c r="DC29" s="696"/>
      <c r="DD29" s="669">
        <v>1601800</v>
      </c>
      <c r="DE29" s="662"/>
      <c r="DF29" s="662"/>
      <c r="DG29" s="662"/>
      <c r="DH29" s="662"/>
      <c r="DI29" s="662"/>
      <c r="DJ29" s="662"/>
      <c r="DK29" s="663"/>
      <c r="DL29" s="669">
        <v>1601800</v>
      </c>
      <c r="DM29" s="662"/>
      <c r="DN29" s="662"/>
      <c r="DO29" s="662"/>
      <c r="DP29" s="662"/>
      <c r="DQ29" s="662"/>
      <c r="DR29" s="662"/>
      <c r="DS29" s="662"/>
      <c r="DT29" s="662"/>
      <c r="DU29" s="662"/>
      <c r="DV29" s="663"/>
      <c r="DW29" s="666">
        <v>21.6</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64960</v>
      </c>
      <c r="S30" s="664"/>
      <c r="T30" s="664"/>
      <c r="U30" s="664"/>
      <c r="V30" s="664"/>
      <c r="W30" s="664"/>
      <c r="X30" s="664"/>
      <c r="Y30" s="665"/>
      <c r="Z30" s="723">
        <v>0.5</v>
      </c>
      <c r="AA30" s="723"/>
      <c r="AB30" s="723"/>
      <c r="AC30" s="723"/>
      <c r="AD30" s="724">
        <v>17003</v>
      </c>
      <c r="AE30" s="724"/>
      <c r="AF30" s="724"/>
      <c r="AG30" s="724"/>
      <c r="AH30" s="724"/>
      <c r="AI30" s="724"/>
      <c r="AJ30" s="724"/>
      <c r="AK30" s="724"/>
      <c r="AL30" s="666">
        <v>0.2</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99.4</v>
      </c>
      <c r="BH30" s="742"/>
      <c r="BI30" s="742"/>
      <c r="BJ30" s="742"/>
      <c r="BK30" s="742"/>
      <c r="BL30" s="742"/>
      <c r="BM30" s="743">
        <v>97.6</v>
      </c>
      <c r="BN30" s="742"/>
      <c r="BO30" s="742"/>
      <c r="BP30" s="742"/>
      <c r="BQ30" s="744"/>
      <c r="BR30" s="741">
        <v>99.4</v>
      </c>
      <c r="BS30" s="742"/>
      <c r="BT30" s="742"/>
      <c r="BU30" s="742"/>
      <c r="BV30" s="742"/>
      <c r="BW30" s="742"/>
      <c r="BX30" s="743">
        <v>97.5</v>
      </c>
      <c r="BY30" s="742"/>
      <c r="BZ30" s="742"/>
      <c r="CA30" s="742"/>
      <c r="CB30" s="744"/>
      <c r="CD30" s="747"/>
      <c r="CE30" s="748"/>
      <c r="CF30" s="705" t="s">
        <v>312</v>
      </c>
      <c r="CG30" s="702"/>
      <c r="CH30" s="702"/>
      <c r="CI30" s="702"/>
      <c r="CJ30" s="702"/>
      <c r="CK30" s="702"/>
      <c r="CL30" s="702"/>
      <c r="CM30" s="702"/>
      <c r="CN30" s="702"/>
      <c r="CO30" s="702"/>
      <c r="CP30" s="702"/>
      <c r="CQ30" s="703"/>
      <c r="CR30" s="661">
        <v>1591840</v>
      </c>
      <c r="CS30" s="664"/>
      <c r="CT30" s="664"/>
      <c r="CU30" s="664"/>
      <c r="CV30" s="664"/>
      <c r="CW30" s="664"/>
      <c r="CX30" s="664"/>
      <c r="CY30" s="665"/>
      <c r="CZ30" s="666">
        <v>13.5</v>
      </c>
      <c r="DA30" s="695"/>
      <c r="DB30" s="695"/>
      <c r="DC30" s="696"/>
      <c r="DD30" s="669">
        <v>1568105</v>
      </c>
      <c r="DE30" s="664"/>
      <c r="DF30" s="664"/>
      <c r="DG30" s="664"/>
      <c r="DH30" s="664"/>
      <c r="DI30" s="664"/>
      <c r="DJ30" s="664"/>
      <c r="DK30" s="665"/>
      <c r="DL30" s="669">
        <v>1568105</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50278</v>
      </c>
      <c r="S31" s="664"/>
      <c r="T31" s="664"/>
      <c r="U31" s="664"/>
      <c r="V31" s="664"/>
      <c r="W31" s="664"/>
      <c r="X31" s="664"/>
      <c r="Y31" s="665"/>
      <c r="Z31" s="723">
        <v>0.4</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99.4</v>
      </c>
      <c r="BH31" s="662"/>
      <c r="BI31" s="662"/>
      <c r="BJ31" s="662"/>
      <c r="BK31" s="662"/>
      <c r="BL31" s="662"/>
      <c r="BM31" s="667">
        <v>98</v>
      </c>
      <c r="BN31" s="740"/>
      <c r="BO31" s="740"/>
      <c r="BP31" s="740"/>
      <c r="BQ31" s="701"/>
      <c r="BR31" s="739">
        <v>99.4</v>
      </c>
      <c r="BS31" s="662"/>
      <c r="BT31" s="662"/>
      <c r="BU31" s="662"/>
      <c r="BV31" s="662"/>
      <c r="BW31" s="662"/>
      <c r="BX31" s="667">
        <v>98</v>
      </c>
      <c r="BY31" s="740"/>
      <c r="BZ31" s="740"/>
      <c r="CA31" s="740"/>
      <c r="CB31" s="701"/>
      <c r="CD31" s="747"/>
      <c r="CE31" s="748"/>
      <c r="CF31" s="705" t="s">
        <v>316</v>
      </c>
      <c r="CG31" s="702"/>
      <c r="CH31" s="702"/>
      <c r="CI31" s="702"/>
      <c r="CJ31" s="702"/>
      <c r="CK31" s="702"/>
      <c r="CL31" s="702"/>
      <c r="CM31" s="702"/>
      <c r="CN31" s="702"/>
      <c r="CO31" s="702"/>
      <c r="CP31" s="702"/>
      <c r="CQ31" s="703"/>
      <c r="CR31" s="661">
        <v>33695</v>
      </c>
      <c r="CS31" s="662"/>
      <c r="CT31" s="662"/>
      <c r="CU31" s="662"/>
      <c r="CV31" s="662"/>
      <c r="CW31" s="662"/>
      <c r="CX31" s="662"/>
      <c r="CY31" s="663"/>
      <c r="CZ31" s="666">
        <v>0.3</v>
      </c>
      <c r="DA31" s="695"/>
      <c r="DB31" s="695"/>
      <c r="DC31" s="696"/>
      <c r="DD31" s="669">
        <v>33695</v>
      </c>
      <c r="DE31" s="662"/>
      <c r="DF31" s="662"/>
      <c r="DG31" s="662"/>
      <c r="DH31" s="662"/>
      <c r="DI31" s="662"/>
      <c r="DJ31" s="662"/>
      <c r="DK31" s="663"/>
      <c r="DL31" s="669">
        <v>33695</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976616</v>
      </c>
      <c r="S32" s="664"/>
      <c r="T32" s="664"/>
      <c r="U32" s="664"/>
      <c r="V32" s="664"/>
      <c r="W32" s="664"/>
      <c r="X32" s="664"/>
      <c r="Y32" s="665"/>
      <c r="Z32" s="723">
        <v>7.9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99.3</v>
      </c>
      <c r="BH32" s="677"/>
      <c r="BI32" s="677"/>
      <c r="BJ32" s="677"/>
      <c r="BK32" s="677"/>
      <c r="BL32" s="677"/>
      <c r="BM32" s="721">
        <v>96.8</v>
      </c>
      <c r="BN32" s="677"/>
      <c r="BO32" s="677"/>
      <c r="BP32" s="677"/>
      <c r="BQ32" s="714"/>
      <c r="BR32" s="738">
        <v>99.2</v>
      </c>
      <c r="BS32" s="677"/>
      <c r="BT32" s="677"/>
      <c r="BU32" s="677"/>
      <c r="BV32" s="677"/>
      <c r="BW32" s="677"/>
      <c r="BX32" s="721">
        <v>96.5</v>
      </c>
      <c r="BY32" s="677"/>
      <c r="BZ32" s="677"/>
      <c r="CA32" s="677"/>
      <c r="CB32" s="714"/>
      <c r="CD32" s="749"/>
      <c r="CE32" s="750"/>
      <c r="CF32" s="705" t="s">
        <v>319</v>
      </c>
      <c r="CG32" s="702"/>
      <c r="CH32" s="702"/>
      <c r="CI32" s="702"/>
      <c r="CJ32" s="702"/>
      <c r="CK32" s="702"/>
      <c r="CL32" s="702"/>
      <c r="CM32" s="702"/>
      <c r="CN32" s="702"/>
      <c r="CO32" s="702"/>
      <c r="CP32" s="702"/>
      <c r="CQ32" s="703"/>
      <c r="CR32" s="661" t="s">
        <v>185</v>
      </c>
      <c r="CS32" s="664"/>
      <c r="CT32" s="664"/>
      <c r="CU32" s="664"/>
      <c r="CV32" s="664"/>
      <c r="CW32" s="664"/>
      <c r="CX32" s="664"/>
      <c r="CY32" s="665"/>
      <c r="CZ32" s="666" t="s">
        <v>128</v>
      </c>
      <c r="DA32" s="695"/>
      <c r="DB32" s="695"/>
      <c r="DC32" s="696"/>
      <c r="DD32" s="669" t="s">
        <v>185</v>
      </c>
      <c r="DE32" s="664"/>
      <c r="DF32" s="664"/>
      <c r="DG32" s="664"/>
      <c r="DH32" s="664"/>
      <c r="DI32" s="664"/>
      <c r="DJ32" s="664"/>
      <c r="DK32" s="665"/>
      <c r="DL32" s="669" t="s">
        <v>185</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195091</v>
      </c>
      <c r="S33" s="664"/>
      <c r="T33" s="664"/>
      <c r="U33" s="664"/>
      <c r="V33" s="664"/>
      <c r="W33" s="664"/>
      <c r="X33" s="664"/>
      <c r="Y33" s="665"/>
      <c r="Z33" s="723">
        <v>1.6</v>
      </c>
      <c r="AA33" s="723"/>
      <c r="AB33" s="723"/>
      <c r="AC33" s="723"/>
      <c r="AD33" s="724" t="s">
        <v>185</v>
      </c>
      <c r="AE33" s="724"/>
      <c r="AF33" s="724"/>
      <c r="AG33" s="724"/>
      <c r="AH33" s="724"/>
      <c r="AI33" s="724"/>
      <c r="AJ33" s="724"/>
      <c r="AK33" s="724"/>
      <c r="AL33" s="666" t="s">
        <v>185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5267229</v>
      </c>
      <c r="CS33" s="662"/>
      <c r="CT33" s="662"/>
      <c r="CU33" s="662"/>
      <c r="CV33" s="662"/>
      <c r="CW33" s="662"/>
      <c r="CX33" s="662"/>
      <c r="CY33" s="663"/>
      <c r="CZ33" s="666">
        <v>44.6</v>
      </c>
      <c r="DA33" s="695"/>
      <c r="DB33" s="695"/>
      <c r="DC33" s="696"/>
      <c r="DD33" s="669">
        <v>4240749</v>
      </c>
      <c r="DE33" s="662"/>
      <c r="DF33" s="662"/>
      <c r="DG33" s="662"/>
      <c r="DH33" s="662"/>
      <c r="DI33" s="662"/>
      <c r="DJ33" s="662"/>
      <c r="DK33" s="663"/>
      <c r="DL33" s="669">
        <v>3520521</v>
      </c>
      <c r="DM33" s="662"/>
      <c r="DN33" s="662"/>
      <c r="DO33" s="662"/>
      <c r="DP33" s="662"/>
      <c r="DQ33" s="662"/>
      <c r="DR33" s="662"/>
      <c r="DS33" s="662"/>
      <c r="DT33" s="662"/>
      <c r="DU33" s="662"/>
      <c r="DV33" s="663"/>
      <c r="DW33" s="666">
        <v>47.4</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184138</v>
      </c>
      <c r="S34" s="664"/>
      <c r="T34" s="664"/>
      <c r="U34" s="664"/>
      <c r="V34" s="664"/>
      <c r="W34" s="664"/>
      <c r="X34" s="664"/>
      <c r="Y34" s="665"/>
      <c r="Z34" s="723">
        <v>1.5</v>
      </c>
      <c r="AA34" s="723"/>
      <c r="AB34" s="723"/>
      <c r="AC34" s="723"/>
      <c r="AD34" s="724">
        <v>6042</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1434888</v>
      </c>
      <c r="CS34" s="664"/>
      <c r="CT34" s="664"/>
      <c r="CU34" s="664"/>
      <c r="CV34" s="664"/>
      <c r="CW34" s="664"/>
      <c r="CX34" s="664"/>
      <c r="CY34" s="665"/>
      <c r="CZ34" s="666">
        <v>12.1</v>
      </c>
      <c r="DA34" s="695"/>
      <c r="DB34" s="695"/>
      <c r="DC34" s="696"/>
      <c r="DD34" s="669">
        <v>1165574</v>
      </c>
      <c r="DE34" s="664"/>
      <c r="DF34" s="664"/>
      <c r="DG34" s="664"/>
      <c r="DH34" s="664"/>
      <c r="DI34" s="664"/>
      <c r="DJ34" s="664"/>
      <c r="DK34" s="665"/>
      <c r="DL34" s="669">
        <v>877046</v>
      </c>
      <c r="DM34" s="664"/>
      <c r="DN34" s="664"/>
      <c r="DO34" s="664"/>
      <c r="DP34" s="664"/>
      <c r="DQ34" s="664"/>
      <c r="DR34" s="664"/>
      <c r="DS34" s="664"/>
      <c r="DT34" s="664"/>
      <c r="DU34" s="664"/>
      <c r="DV34" s="665"/>
      <c r="DW34" s="666">
        <v>11.8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1085813</v>
      </c>
      <c r="S35" s="664"/>
      <c r="T35" s="664"/>
      <c r="U35" s="664"/>
      <c r="V35" s="664"/>
      <c r="W35" s="664"/>
      <c r="X35" s="664"/>
      <c r="Y35" s="665"/>
      <c r="Z35" s="723">
        <v>8.6999999999999993</v>
      </c>
      <c r="AA35" s="723"/>
      <c r="AB35" s="723"/>
      <c r="AC35" s="723"/>
      <c r="AD35" s="724" t="s">
        <v>128</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1765631</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63701</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216054</v>
      </c>
      <c r="CS35" s="662"/>
      <c r="CT35" s="662"/>
      <c r="CU35" s="662"/>
      <c r="CV35" s="662"/>
      <c r="CW35" s="662"/>
      <c r="CX35" s="662"/>
      <c r="CY35" s="663"/>
      <c r="CZ35" s="666">
        <v>1.8</v>
      </c>
      <c r="DA35" s="695"/>
      <c r="DB35" s="695"/>
      <c r="DC35" s="696"/>
      <c r="DD35" s="669">
        <v>154624</v>
      </c>
      <c r="DE35" s="662"/>
      <c r="DF35" s="662"/>
      <c r="DG35" s="662"/>
      <c r="DH35" s="662"/>
      <c r="DI35" s="662"/>
      <c r="DJ35" s="662"/>
      <c r="DK35" s="663"/>
      <c r="DL35" s="669">
        <v>153012</v>
      </c>
      <c r="DM35" s="662"/>
      <c r="DN35" s="662"/>
      <c r="DO35" s="662"/>
      <c r="DP35" s="662"/>
      <c r="DQ35" s="662"/>
      <c r="DR35" s="662"/>
      <c r="DS35" s="662"/>
      <c r="DT35" s="662"/>
      <c r="DU35" s="662"/>
      <c r="DV35" s="663"/>
      <c r="DW35" s="666">
        <v>2.1</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245</v>
      </c>
      <c r="AE36" s="724"/>
      <c r="AF36" s="724"/>
      <c r="AG36" s="724"/>
      <c r="AH36" s="724"/>
      <c r="AI36" s="724"/>
      <c r="AJ36" s="724"/>
      <c r="AK36" s="724"/>
      <c r="AL36" s="666" t="s">
        <v>185</v>
      </c>
      <c r="AM36" s="667"/>
      <c r="AN36" s="667"/>
      <c r="AO36" s="725"/>
      <c r="AQ36" s="698" t="s">
        <v>331</v>
      </c>
      <c r="AR36" s="699"/>
      <c r="AS36" s="699"/>
      <c r="AT36" s="699"/>
      <c r="AU36" s="699"/>
      <c r="AV36" s="699"/>
      <c r="AW36" s="699"/>
      <c r="AX36" s="699"/>
      <c r="AY36" s="700"/>
      <c r="AZ36" s="661">
        <v>384131</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51026</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2646620</v>
      </c>
      <c r="CS36" s="664"/>
      <c r="CT36" s="664"/>
      <c r="CU36" s="664"/>
      <c r="CV36" s="664"/>
      <c r="CW36" s="664"/>
      <c r="CX36" s="664"/>
      <c r="CY36" s="665"/>
      <c r="CZ36" s="666">
        <v>22.4</v>
      </c>
      <c r="DA36" s="695"/>
      <c r="DB36" s="695"/>
      <c r="DC36" s="696"/>
      <c r="DD36" s="669">
        <v>2113578</v>
      </c>
      <c r="DE36" s="664"/>
      <c r="DF36" s="664"/>
      <c r="DG36" s="664"/>
      <c r="DH36" s="664"/>
      <c r="DI36" s="664"/>
      <c r="DJ36" s="664"/>
      <c r="DK36" s="665"/>
      <c r="DL36" s="669">
        <v>1708961</v>
      </c>
      <c r="DM36" s="664"/>
      <c r="DN36" s="664"/>
      <c r="DO36" s="664"/>
      <c r="DP36" s="664"/>
      <c r="DQ36" s="664"/>
      <c r="DR36" s="664"/>
      <c r="DS36" s="664"/>
      <c r="DT36" s="664"/>
      <c r="DU36" s="664"/>
      <c r="DV36" s="665"/>
      <c r="DW36" s="666">
        <v>23</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308613</v>
      </c>
      <c r="S37" s="664"/>
      <c r="T37" s="664"/>
      <c r="U37" s="664"/>
      <c r="V37" s="664"/>
      <c r="W37" s="664"/>
      <c r="X37" s="664"/>
      <c r="Y37" s="665"/>
      <c r="Z37" s="723">
        <v>2.5</v>
      </c>
      <c r="AA37" s="723"/>
      <c r="AB37" s="723"/>
      <c r="AC37" s="723"/>
      <c r="AD37" s="724" t="s">
        <v>185</v>
      </c>
      <c r="AE37" s="724"/>
      <c r="AF37" s="724"/>
      <c r="AG37" s="724"/>
      <c r="AH37" s="724"/>
      <c r="AI37" s="724"/>
      <c r="AJ37" s="724"/>
      <c r="AK37" s="724"/>
      <c r="AL37" s="666" t="s">
        <v>245</v>
      </c>
      <c r="AM37" s="667"/>
      <c r="AN37" s="667"/>
      <c r="AO37" s="725"/>
      <c r="AQ37" s="698" t="s">
        <v>335</v>
      </c>
      <c r="AR37" s="699"/>
      <c r="AS37" s="699"/>
      <c r="AT37" s="699"/>
      <c r="AU37" s="699"/>
      <c r="AV37" s="699"/>
      <c r="AW37" s="699"/>
      <c r="AX37" s="699"/>
      <c r="AY37" s="700"/>
      <c r="AZ37" s="661">
        <v>361741</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2288</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136906</v>
      </c>
      <c r="CS37" s="662"/>
      <c r="CT37" s="662"/>
      <c r="CU37" s="662"/>
      <c r="CV37" s="662"/>
      <c r="CW37" s="662"/>
      <c r="CX37" s="662"/>
      <c r="CY37" s="663"/>
      <c r="CZ37" s="666">
        <v>1.2</v>
      </c>
      <c r="DA37" s="695"/>
      <c r="DB37" s="695"/>
      <c r="DC37" s="696"/>
      <c r="DD37" s="669">
        <v>136906</v>
      </c>
      <c r="DE37" s="662"/>
      <c r="DF37" s="662"/>
      <c r="DG37" s="662"/>
      <c r="DH37" s="662"/>
      <c r="DI37" s="662"/>
      <c r="DJ37" s="662"/>
      <c r="DK37" s="663"/>
      <c r="DL37" s="669">
        <v>136411</v>
      </c>
      <c r="DM37" s="662"/>
      <c r="DN37" s="662"/>
      <c r="DO37" s="662"/>
      <c r="DP37" s="662"/>
      <c r="DQ37" s="662"/>
      <c r="DR37" s="662"/>
      <c r="DS37" s="662"/>
      <c r="DT37" s="662"/>
      <c r="DU37" s="662"/>
      <c r="DV37" s="663"/>
      <c r="DW37" s="666">
        <v>1.8</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12425537</v>
      </c>
      <c r="S38" s="713"/>
      <c r="T38" s="713"/>
      <c r="U38" s="713"/>
      <c r="V38" s="713"/>
      <c r="W38" s="713"/>
      <c r="X38" s="713"/>
      <c r="Y38" s="718"/>
      <c r="Z38" s="719">
        <v>100</v>
      </c>
      <c r="AA38" s="719"/>
      <c r="AB38" s="719"/>
      <c r="AC38" s="719"/>
      <c r="AD38" s="720">
        <v>7117715</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136745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3588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919732</v>
      </c>
      <c r="CS38" s="664"/>
      <c r="CT38" s="664"/>
      <c r="CU38" s="664"/>
      <c r="CV38" s="664"/>
      <c r="CW38" s="664"/>
      <c r="CX38" s="664"/>
      <c r="CY38" s="665"/>
      <c r="CZ38" s="666">
        <v>7.8</v>
      </c>
      <c r="DA38" s="695"/>
      <c r="DB38" s="695"/>
      <c r="DC38" s="696"/>
      <c r="DD38" s="669">
        <v>796559</v>
      </c>
      <c r="DE38" s="664"/>
      <c r="DF38" s="664"/>
      <c r="DG38" s="664"/>
      <c r="DH38" s="664"/>
      <c r="DI38" s="664"/>
      <c r="DJ38" s="664"/>
      <c r="DK38" s="665"/>
      <c r="DL38" s="669">
        <v>781502</v>
      </c>
      <c r="DM38" s="664"/>
      <c r="DN38" s="664"/>
      <c r="DO38" s="664"/>
      <c r="DP38" s="664"/>
      <c r="DQ38" s="664"/>
      <c r="DR38" s="664"/>
      <c r="DS38" s="664"/>
      <c r="DT38" s="664"/>
      <c r="DU38" s="664"/>
      <c r="DV38" s="665"/>
      <c r="DW38" s="666">
        <v>10.5</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89</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38235</v>
      </c>
      <c r="CS39" s="662"/>
      <c r="CT39" s="662"/>
      <c r="CU39" s="662"/>
      <c r="CV39" s="662"/>
      <c r="CW39" s="662"/>
      <c r="CX39" s="662"/>
      <c r="CY39" s="663"/>
      <c r="CZ39" s="666">
        <v>0.3</v>
      </c>
      <c r="DA39" s="695"/>
      <c r="DB39" s="695"/>
      <c r="DC39" s="696"/>
      <c r="DD39" s="669">
        <v>414</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137444</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11700</v>
      </c>
      <c r="CS40" s="664"/>
      <c r="CT40" s="664"/>
      <c r="CU40" s="664"/>
      <c r="CV40" s="664"/>
      <c r="CW40" s="664"/>
      <c r="CX40" s="664"/>
      <c r="CY40" s="665"/>
      <c r="CZ40" s="666">
        <v>0.1</v>
      </c>
      <c r="DA40" s="695"/>
      <c r="DB40" s="695"/>
      <c r="DC40" s="696"/>
      <c r="DD40" s="669">
        <v>10000</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745570</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323</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1968333</v>
      </c>
      <c r="CS42" s="664"/>
      <c r="CT42" s="664"/>
      <c r="CU42" s="664"/>
      <c r="CV42" s="664"/>
      <c r="CW42" s="664"/>
      <c r="CX42" s="664"/>
      <c r="CY42" s="665"/>
      <c r="CZ42" s="666">
        <v>16.7</v>
      </c>
      <c r="DA42" s="667"/>
      <c r="DB42" s="667"/>
      <c r="DC42" s="668"/>
      <c r="DD42" s="669">
        <v>705175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24035</v>
      </c>
      <c r="CS43" s="662"/>
      <c r="CT43" s="662"/>
      <c r="CU43" s="662"/>
      <c r="CV43" s="662"/>
      <c r="CW43" s="662"/>
      <c r="CX43" s="662"/>
      <c r="CY43" s="663"/>
      <c r="CZ43" s="666">
        <v>0.2</v>
      </c>
      <c r="DA43" s="695"/>
      <c r="DB43" s="695"/>
      <c r="DC43" s="696"/>
      <c r="DD43" s="669">
        <v>23905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1574804</v>
      </c>
      <c r="CS44" s="664"/>
      <c r="CT44" s="664"/>
      <c r="CU44" s="664"/>
      <c r="CV44" s="664"/>
      <c r="CW44" s="664"/>
      <c r="CX44" s="664"/>
      <c r="CY44" s="665"/>
      <c r="CZ44" s="666">
        <v>13.3</v>
      </c>
      <c r="DA44" s="667"/>
      <c r="DB44" s="667"/>
      <c r="DC44" s="668"/>
      <c r="DD44" s="669">
        <v>616690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507925</v>
      </c>
      <c r="CS45" s="662"/>
      <c r="CT45" s="662"/>
      <c r="CU45" s="662"/>
      <c r="CV45" s="662"/>
      <c r="CW45" s="662"/>
      <c r="CX45" s="662"/>
      <c r="CY45" s="663"/>
      <c r="CZ45" s="666">
        <v>4.3</v>
      </c>
      <c r="DA45" s="695"/>
      <c r="DB45" s="695"/>
      <c r="DC45" s="696"/>
      <c r="DD45" s="669">
        <v>45658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1031590</v>
      </c>
      <c r="CS46" s="664"/>
      <c r="CT46" s="664"/>
      <c r="CU46" s="664"/>
      <c r="CV46" s="664"/>
      <c r="CW46" s="664"/>
      <c r="CX46" s="664"/>
      <c r="CY46" s="665"/>
      <c r="CZ46" s="666">
        <v>8.6999999999999993</v>
      </c>
      <c r="DA46" s="667"/>
      <c r="DB46" s="667"/>
      <c r="DC46" s="668"/>
      <c r="DD46" s="669">
        <v>548393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393529</v>
      </c>
      <c r="CS47" s="662"/>
      <c r="CT47" s="662"/>
      <c r="CU47" s="662"/>
      <c r="CV47" s="662"/>
      <c r="CW47" s="662"/>
      <c r="CX47" s="662"/>
      <c r="CY47" s="663"/>
      <c r="CZ47" s="666">
        <v>3.3</v>
      </c>
      <c r="DA47" s="695"/>
      <c r="DB47" s="695"/>
      <c r="DC47" s="696"/>
      <c r="DD47" s="669">
        <v>88485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11819099</v>
      </c>
      <c r="CS49" s="677"/>
      <c r="CT49" s="677"/>
      <c r="CU49" s="677"/>
      <c r="CV49" s="677"/>
      <c r="CW49" s="677"/>
      <c r="CX49" s="677"/>
      <c r="CY49" s="678"/>
      <c r="CZ49" s="679">
        <v>100</v>
      </c>
      <c r="DA49" s="680"/>
      <c r="DB49" s="680"/>
      <c r="DC49" s="681"/>
      <c r="DD49" s="682">
        <v>8487254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2uos+HzYlKWxwQdzFwALLhzVZ2/dVr99TsoRECWLqf27uINb9rDpE7TFNffYHS0ol8uI45+FSggkiBKl/dIRQ==" saltValue="LDaRaFvZ/BahO5XMNXEB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12425</v>
      </c>
      <c r="R7" s="1194"/>
      <c r="S7" s="1194"/>
      <c r="T7" s="1194"/>
      <c r="U7" s="1194"/>
      <c r="V7" s="1194">
        <v>11819</v>
      </c>
      <c r="W7" s="1194"/>
      <c r="X7" s="1194"/>
      <c r="Y7" s="1194"/>
      <c r="Z7" s="1194"/>
      <c r="AA7" s="1194">
        <v>606</v>
      </c>
      <c r="AB7" s="1194"/>
      <c r="AC7" s="1194"/>
      <c r="AD7" s="1194"/>
      <c r="AE7" s="1195"/>
      <c r="AF7" s="1196">
        <v>321</v>
      </c>
      <c r="AG7" s="1197"/>
      <c r="AH7" s="1197"/>
      <c r="AI7" s="1197"/>
      <c r="AJ7" s="1198"/>
      <c r="AK7" s="1180">
        <v>977</v>
      </c>
      <c r="AL7" s="1181"/>
      <c r="AM7" s="1181"/>
      <c r="AN7" s="1181"/>
      <c r="AO7" s="1181"/>
      <c r="AP7" s="1181">
        <v>11568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610</v>
      </c>
      <c r="BT7" s="1185"/>
      <c r="BU7" s="1185"/>
      <c r="BV7" s="1185"/>
      <c r="BW7" s="1185"/>
      <c r="BX7" s="1185"/>
      <c r="BY7" s="1185"/>
      <c r="BZ7" s="1185"/>
      <c r="CA7" s="1185"/>
      <c r="CB7" s="1185"/>
      <c r="CC7" s="1185"/>
      <c r="CD7" s="1185"/>
      <c r="CE7" s="1185"/>
      <c r="CF7" s="1185"/>
      <c r="CG7" s="1186"/>
      <c r="CH7" s="1177">
        <v>-6</v>
      </c>
      <c r="CI7" s="1178"/>
      <c r="CJ7" s="1178"/>
      <c r="CK7" s="1178"/>
      <c r="CL7" s="1179"/>
      <c r="CM7" s="1177">
        <v>51</v>
      </c>
      <c r="CN7" s="1178"/>
      <c r="CO7" s="1178"/>
      <c r="CP7" s="1178"/>
      <c r="CQ7" s="1179"/>
      <c r="CR7" s="1177">
        <v>8</v>
      </c>
      <c r="CS7" s="1178"/>
      <c r="CT7" s="1178"/>
      <c r="CU7" s="1178"/>
      <c r="CV7" s="1179"/>
      <c r="CW7" s="1177" t="s">
        <v>596</v>
      </c>
      <c r="CX7" s="1178"/>
      <c r="CY7" s="1178"/>
      <c r="CZ7" s="1178"/>
      <c r="DA7" s="1179"/>
      <c r="DB7" s="1177" t="s">
        <v>598</v>
      </c>
      <c r="DC7" s="1178"/>
      <c r="DD7" s="1178"/>
      <c r="DE7" s="1178"/>
      <c r="DF7" s="1179"/>
      <c r="DG7" s="1177" t="s">
        <v>596</v>
      </c>
      <c r="DH7" s="1178"/>
      <c r="DI7" s="1178"/>
      <c r="DJ7" s="1178"/>
      <c r="DK7" s="1179"/>
      <c r="DL7" s="1177" t="s">
        <v>596</v>
      </c>
      <c r="DM7" s="1178"/>
      <c r="DN7" s="1178"/>
      <c r="DO7" s="1178"/>
      <c r="DP7" s="1179"/>
      <c r="DQ7" s="1177" t="s">
        <v>595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12425</v>
      </c>
      <c r="R23" s="1158"/>
      <c r="S23" s="1158"/>
      <c r="T23" s="1158"/>
      <c r="U23" s="1158"/>
      <c r="V23" s="1158">
        <v>11819</v>
      </c>
      <c r="W23" s="1158"/>
      <c r="X23" s="1158"/>
      <c r="Y23" s="1158"/>
      <c r="Z23" s="1158"/>
      <c r="AA23" s="1158">
        <v>606</v>
      </c>
      <c r="AB23" s="1158"/>
      <c r="AC23" s="1158"/>
      <c r="AD23" s="1158"/>
      <c r="AE23" s="1159"/>
      <c r="AF23" s="1160">
        <v>321</v>
      </c>
      <c r="AG23" s="1158"/>
      <c r="AH23" s="1158"/>
      <c r="AI23" s="1158"/>
      <c r="AJ23" s="1161"/>
      <c r="AK23" s="1162"/>
      <c r="AL23" s="1163"/>
      <c r="AM23" s="1163"/>
      <c r="AN23" s="1163"/>
      <c r="AO23" s="1163"/>
      <c r="AP23" s="1158">
        <v>11568</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1795</v>
      </c>
      <c r="R28" s="1143"/>
      <c r="S28" s="1143"/>
      <c r="T28" s="1143"/>
      <c r="U28" s="1143"/>
      <c r="V28" s="1143">
        <v>1731</v>
      </c>
      <c r="W28" s="1143"/>
      <c r="X28" s="1143"/>
      <c r="Y28" s="1143"/>
      <c r="Z28" s="1143"/>
      <c r="AA28" s="1143">
        <v>64</v>
      </c>
      <c r="AB28" s="1143"/>
      <c r="AC28" s="1143"/>
      <c r="AD28" s="1143"/>
      <c r="AE28" s="1144"/>
      <c r="AF28" s="1145">
        <v>64</v>
      </c>
      <c r="AG28" s="1143"/>
      <c r="AH28" s="1143"/>
      <c r="AI28" s="1143"/>
      <c r="AJ28" s="1146"/>
      <c r="AK28" s="1147">
        <v>137</v>
      </c>
      <c r="AL28" s="1135"/>
      <c r="AM28" s="1135"/>
      <c r="AN28" s="1135"/>
      <c r="AO28" s="1135"/>
      <c r="AP28" s="1135" t="s">
        <v>595</v>
      </c>
      <c r="AQ28" s="1135"/>
      <c r="AR28" s="1135"/>
      <c r="AS28" s="1135"/>
      <c r="AT28" s="1135"/>
      <c r="AU28" s="1135" t="s">
        <v>596</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535</v>
      </c>
      <c r="R29" s="1133"/>
      <c r="S29" s="1133"/>
      <c r="T29" s="1133"/>
      <c r="U29" s="1133"/>
      <c r="V29" s="1133">
        <v>531</v>
      </c>
      <c r="W29" s="1133"/>
      <c r="X29" s="1133"/>
      <c r="Y29" s="1133"/>
      <c r="Z29" s="1133"/>
      <c r="AA29" s="1133">
        <v>4</v>
      </c>
      <c r="AB29" s="1133"/>
      <c r="AC29" s="1133"/>
      <c r="AD29" s="1133"/>
      <c r="AE29" s="1134"/>
      <c r="AF29" s="1108">
        <v>4</v>
      </c>
      <c r="AG29" s="1109"/>
      <c r="AH29" s="1109"/>
      <c r="AI29" s="1109"/>
      <c r="AJ29" s="1110"/>
      <c r="AK29" s="1069">
        <v>345</v>
      </c>
      <c r="AL29" s="1060"/>
      <c r="AM29" s="1060"/>
      <c r="AN29" s="1060"/>
      <c r="AO29" s="1060"/>
      <c r="AP29" s="1060" t="s">
        <v>596</v>
      </c>
      <c r="AQ29" s="1060"/>
      <c r="AR29" s="1060"/>
      <c r="AS29" s="1060"/>
      <c r="AT29" s="1060"/>
      <c r="AU29" s="1060" t="s">
        <v>596</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2671</v>
      </c>
      <c r="R30" s="1133"/>
      <c r="S30" s="1133"/>
      <c r="T30" s="1133"/>
      <c r="U30" s="1133"/>
      <c r="V30" s="1133">
        <v>2582</v>
      </c>
      <c r="W30" s="1133"/>
      <c r="X30" s="1133"/>
      <c r="Y30" s="1133"/>
      <c r="Z30" s="1133"/>
      <c r="AA30" s="1133">
        <v>89</v>
      </c>
      <c r="AB30" s="1133"/>
      <c r="AC30" s="1133"/>
      <c r="AD30" s="1133"/>
      <c r="AE30" s="1134"/>
      <c r="AF30" s="1108">
        <v>89</v>
      </c>
      <c r="AG30" s="1109"/>
      <c r="AH30" s="1109"/>
      <c r="AI30" s="1109"/>
      <c r="AJ30" s="1110"/>
      <c r="AK30" s="1069">
        <v>401</v>
      </c>
      <c r="AL30" s="1060"/>
      <c r="AM30" s="1060"/>
      <c r="AN30" s="1060"/>
      <c r="AO30" s="1060"/>
      <c r="AP30" s="1060" t="s">
        <v>596</v>
      </c>
      <c r="AQ30" s="1060"/>
      <c r="AR30" s="1060"/>
      <c r="AS30" s="1060"/>
      <c r="AT30" s="1060"/>
      <c r="AU30" s="1060" t="s">
        <v>596</v>
      </c>
      <c r="AV30" s="1060"/>
      <c r="AW30" s="1060"/>
      <c r="AX30" s="1060"/>
      <c r="AY30" s="1060"/>
      <c r="AZ30" s="1131" t="s">
        <v>597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8</v>
      </c>
      <c r="R31" s="1133"/>
      <c r="S31" s="1133"/>
      <c r="T31" s="1133"/>
      <c r="U31" s="1133"/>
      <c r="V31" s="1133">
        <v>8</v>
      </c>
      <c r="W31" s="1133"/>
      <c r="X31" s="1133"/>
      <c r="Y31" s="1133"/>
      <c r="Z31" s="1133"/>
      <c r="AA31" s="1133">
        <v>0</v>
      </c>
      <c r="AB31" s="1133"/>
      <c r="AC31" s="1133"/>
      <c r="AD31" s="1133"/>
      <c r="AE31" s="1134"/>
      <c r="AF31" s="1108">
        <v>0</v>
      </c>
      <c r="AG31" s="1109"/>
      <c r="AH31" s="1109"/>
      <c r="AI31" s="1109"/>
      <c r="AJ31" s="1110"/>
      <c r="AK31" s="1069">
        <v>1</v>
      </c>
      <c r="AL31" s="1060"/>
      <c r="AM31" s="1060"/>
      <c r="AN31" s="1060"/>
      <c r="AO31" s="1060"/>
      <c r="AP31" s="1060" t="s">
        <v>596</v>
      </c>
      <c r="AQ31" s="1060"/>
      <c r="AR31" s="1060"/>
      <c r="AS31" s="1060"/>
      <c r="AT31" s="1060"/>
      <c r="AU31" s="1060" t="s">
        <v>596</v>
      </c>
      <c r="AV31" s="1060"/>
      <c r="AW31" s="1060"/>
      <c r="AX31" s="1060"/>
      <c r="AY31" s="1060"/>
      <c r="AZ31" s="1131" t="s">
        <v>598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409</v>
      </c>
      <c r="R32" s="1133"/>
      <c r="S32" s="1133"/>
      <c r="T32" s="1133"/>
      <c r="U32" s="1133"/>
      <c r="V32" s="1133">
        <v>424</v>
      </c>
      <c r="W32" s="1133"/>
      <c r="X32" s="1133"/>
      <c r="Y32" s="1133"/>
      <c r="Z32" s="1133"/>
      <c r="AA32" s="1133">
        <v>-28</v>
      </c>
      <c r="AB32" s="1133"/>
      <c r="AC32" s="1133"/>
      <c r="AD32" s="1133"/>
      <c r="AE32" s="1134"/>
      <c r="AF32" s="1108">
        <v>1400</v>
      </c>
      <c r="AG32" s="1109"/>
      <c r="AH32" s="1109"/>
      <c r="AI32" s="1109"/>
      <c r="AJ32" s="1110"/>
      <c r="AK32" s="1069">
        <v>384</v>
      </c>
      <c r="AL32" s="1060"/>
      <c r="AM32" s="1060"/>
      <c r="AN32" s="1060"/>
      <c r="AO32" s="1060"/>
      <c r="AP32" s="1060">
        <v>1960</v>
      </c>
      <c r="AQ32" s="1060"/>
      <c r="AR32" s="1060"/>
      <c r="AS32" s="1060"/>
      <c r="AT32" s="1060"/>
      <c r="AU32" s="1060">
        <v>1829</v>
      </c>
      <c r="AV32" s="1060"/>
      <c r="AW32" s="1060"/>
      <c r="AX32" s="1060"/>
      <c r="AY32" s="1060"/>
      <c r="AZ32" s="1131" t="s">
        <v>598</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132</v>
      </c>
      <c r="R33" s="1133"/>
      <c r="S33" s="1133"/>
      <c r="T33" s="1133"/>
      <c r="U33" s="1133"/>
      <c r="V33" s="1133">
        <v>178</v>
      </c>
      <c r="W33" s="1133"/>
      <c r="X33" s="1133"/>
      <c r="Y33" s="1133"/>
      <c r="Z33" s="1133"/>
      <c r="AA33" s="1133">
        <v>-49</v>
      </c>
      <c r="AB33" s="1133"/>
      <c r="AC33" s="1133"/>
      <c r="AD33" s="1133"/>
      <c r="AE33" s="1134"/>
      <c r="AF33" s="1108">
        <v>247</v>
      </c>
      <c r="AG33" s="1109"/>
      <c r="AH33" s="1109"/>
      <c r="AI33" s="1109"/>
      <c r="AJ33" s="1110"/>
      <c r="AK33" s="1069">
        <v>100</v>
      </c>
      <c r="AL33" s="1060"/>
      <c r="AM33" s="1060"/>
      <c r="AN33" s="1060"/>
      <c r="AO33" s="1060"/>
      <c r="AP33" s="1060">
        <v>1229</v>
      </c>
      <c r="AQ33" s="1060"/>
      <c r="AR33" s="1060"/>
      <c r="AS33" s="1060"/>
      <c r="AT33" s="1060"/>
      <c r="AU33" s="1060">
        <v>1170</v>
      </c>
      <c r="AV33" s="1060"/>
      <c r="AW33" s="1060"/>
      <c r="AX33" s="1060"/>
      <c r="AY33" s="1060"/>
      <c r="AZ33" s="1131" t="s">
        <v>598</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58</v>
      </c>
      <c r="R34" s="1133"/>
      <c r="S34" s="1133"/>
      <c r="T34" s="1133"/>
      <c r="U34" s="1133"/>
      <c r="V34" s="1133">
        <v>56</v>
      </c>
      <c r="W34" s="1133"/>
      <c r="X34" s="1133"/>
      <c r="Y34" s="1133"/>
      <c r="Z34" s="1133"/>
      <c r="AA34" s="1133">
        <v>2</v>
      </c>
      <c r="AB34" s="1133"/>
      <c r="AC34" s="1133"/>
      <c r="AD34" s="1133"/>
      <c r="AE34" s="1134"/>
      <c r="AF34" s="1108">
        <v>2</v>
      </c>
      <c r="AG34" s="1109"/>
      <c r="AH34" s="1109"/>
      <c r="AI34" s="1109"/>
      <c r="AJ34" s="1110"/>
      <c r="AK34" s="1069">
        <v>37</v>
      </c>
      <c r="AL34" s="1060"/>
      <c r="AM34" s="1060"/>
      <c r="AN34" s="1060"/>
      <c r="AO34" s="1060"/>
      <c r="AP34" s="1060">
        <v>181</v>
      </c>
      <c r="AQ34" s="1060"/>
      <c r="AR34" s="1060"/>
      <c r="AS34" s="1060"/>
      <c r="AT34" s="1060"/>
      <c r="AU34" s="1060">
        <v>181</v>
      </c>
      <c r="AV34" s="1060"/>
      <c r="AW34" s="1060"/>
      <c r="AX34" s="1060"/>
      <c r="AY34" s="1060"/>
      <c r="AZ34" s="1131" t="s">
        <v>598</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1807</v>
      </c>
      <c r="AG63" s="1048"/>
      <c r="AH63" s="1048"/>
      <c r="AI63" s="1048"/>
      <c r="AJ63" s="1119"/>
      <c r="AK63" s="1120"/>
      <c r="AL63" s="1052"/>
      <c r="AM63" s="1052"/>
      <c r="AN63" s="1052"/>
      <c r="AO63" s="1052"/>
      <c r="AP63" s="1048">
        <v>3370</v>
      </c>
      <c r="AQ63" s="1048"/>
      <c r="AR63" s="1048"/>
      <c r="AS63" s="1048"/>
      <c r="AT63" s="1048"/>
      <c r="AU63" s="1048">
        <v>3180</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599</v>
      </c>
      <c r="C68" s="1075"/>
      <c r="D68" s="1075"/>
      <c r="E68" s="1075"/>
      <c r="F68" s="1075"/>
      <c r="G68" s="1075"/>
      <c r="H68" s="1075"/>
      <c r="I68" s="1075"/>
      <c r="J68" s="1075"/>
      <c r="K68" s="1075"/>
      <c r="L68" s="1075"/>
      <c r="M68" s="1075"/>
      <c r="N68" s="1075"/>
      <c r="O68" s="1075"/>
      <c r="P68" s="1076"/>
      <c r="Q68" s="1077">
        <v>1100</v>
      </c>
      <c r="R68" s="1071"/>
      <c r="S68" s="1071"/>
      <c r="T68" s="1071"/>
      <c r="U68" s="1071"/>
      <c r="V68" s="1071">
        <v>1035</v>
      </c>
      <c r="W68" s="1071"/>
      <c r="X68" s="1071"/>
      <c r="Y68" s="1071"/>
      <c r="Z68" s="1071"/>
      <c r="AA68" s="1071">
        <v>65</v>
      </c>
      <c r="AB68" s="1071"/>
      <c r="AC68" s="1071"/>
      <c r="AD68" s="1071"/>
      <c r="AE68" s="1071"/>
      <c r="AF68" s="1071">
        <v>65</v>
      </c>
      <c r="AG68" s="1071"/>
      <c r="AH68" s="1071"/>
      <c r="AI68" s="1071"/>
      <c r="AJ68" s="1071"/>
      <c r="AK68" s="1071" t="s">
        <v>598</v>
      </c>
      <c r="AL68" s="1071"/>
      <c r="AM68" s="1071"/>
      <c r="AN68" s="1071"/>
      <c r="AO68" s="1071"/>
      <c r="AP68" s="1071" t="s">
        <v>598</v>
      </c>
      <c r="AQ68" s="1071"/>
      <c r="AR68" s="1071"/>
      <c r="AS68" s="1071"/>
      <c r="AT68" s="1071"/>
      <c r="AU68" s="1071" t="s">
        <v>598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600</v>
      </c>
      <c r="C69" s="1064"/>
      <c r="D69" s="1064"/>
      <c r="E69" s="1064"/>
      <c r="F69" s="1064"/>
      <c r="G69" s="1064"/>
      <c r="H69" s="1064"/>
      <c r="I69" s="1064"/>
      <c r="J69" s="1064"/>
      <c r="K69" s="1064"/>
      <c r="L69" s="1064"/>
      <c r="M69" s="1064"/>
      <c r="N69" s="1064"/>
      <c r="O69" s="1064"/>
      <c r="P69" s="1065"/>
      <c r="Q69" s="1066">
        <v>407834</v>
      </c>
      <c r="R69" s="1060"/>
      <c r="S69" s="1060"/>
      <c r="T69" s="1060"/>
      <c r="U69" s="1060"/>
      <c r="V69" s="1060">
        <v>401518</v>
      </c>
      <c r="W69" s="1060"/>
      <c r="X69" s="1060"/>
      <c r="Y69" s="1060"/>
      <c r="Z69" s="1060"/>
      <c r="AA69" s="1060">
        <v>6315</v>
      </c>
      <c r="AB69" s="1060"/>
      <c r="AC69" s="1060"/>
      <c r="AD69" s="1060"/>
      <c r="AE69" s="1060"/>
      <c r="AF69" s="1060">
        <v>6315</v>
      </c>
      <c r="AG69" s="1060"/>
      <c r="AH69" s="1060"/>
      <c r="AI69" s="1060"/>
      <c r="AJ69" s="1060"/>
      <c r="AK69" s="1060">
        <v>745</v>
      </c>
      <c r="AL69" s="1060"/>
      <c r="AM69" s="1060"/>
      <c r="AN69" s="1060"/>
      <c r="AO69" s="1060"/>
      <c r="AP69" s="1060" t="s">
        <v>607</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601</v>
      </c>
      <c r="C70" s="1064"/>
      <c r="D70" s="1064"/>
      <c r="E70" s="1064"/>
      <c r="F70" s="1064"/>
      <c r="G70" s="1064"/>
      <c r="H70" s="1064"/>
      <c r="I70" s="1064"/>
      <c r="J70" s="1064"/>
      <c r="K70" s="1064"/>
      <c r="L70" s="1064"/>
      <c r="M70" s="1064"/>
      <c r="N70" s="1064"/>
      <c r="O70" s="1064"/>
      <c r="P70" s="1065"/>
      <c r="Q70" s="1066">
        <v>3150</v>
      </c>
      <c r="R70" s="1060"/>
      <c r="S70" s="1060"/>
      <c r="T70" s="1060"/>
      <c r="U70" s="1060"/>
      <c r="V70" s="1060">
        <v>3204</v>
      </c>
      <c r="W70" s="1060"/>
      <c r="X70" s="1060"/>
      <c r="Y70" s="1060"/>
      <c r="Z70" s="1060"/>
      <c r="AA70" s="1060">
        <v>54</v>
      </c>
      <c r="AB70" s="1060"/>
      <c r="AC70" s="1060"/>
      <c r="AD70" s="1060"/>
      <c r="AE70" s="1060"/>
      <c r="AF70" s="1060">
        <v>1839</v>
      </c>
      <c r="AG70" s="1060"/>
      <c r="AH70" s="1060"/>
      <c r="AI70" s="1060"/>
      <c r="AJ70" s="1060"/>
      <c r="AK70" s="1060">
        <v>329</v>
      </c>
      <c r="AL70" s="1060"/>
      <c r="AM70" s="1060"/>
      <c r="AN70" s="1060"/>
      <c r="AO70" s="1060"/>
      <c r="AP70" s="1060">
        <v>1058</v>
      </c>
      <c r="AQ70" s="1060"/>
      <c r="AR70" s="1060"/>
      <c r="AS70" s="1060"/>
      <c r="AT70" s="1060"/>
      <c r="AU70" s="1060">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602</v>
      </c>
      <c r="C71" s="1064"/>
      <c r="D71" s="1064"/>
      <c r="E71" s="1064"/>
      <c r="F71" s="1064"/>
      <c r="G71" s="1064"/>
      <c r="H71" s="1064"/>
      <c r="I71" s="1064"/>
      <c r="J71" s="1064"/>
      <c r="K71" s="1064"/>
      <c r="L71" s="1064"/>
      <c r="M71" s="1064"/>
      <c r="N71" s="1064"/>
      <c r="O71" s="1064"/>
      <c r="P71" s="1065"/>
      <c r="Q71" s="1066">
        <v>152</v>
      </c>
      <c r="R71" s="1060"/>
      <c r="S71" s="1060"/>
      <c r="T71" s="1060"/>
      <c r="U71" s="1060"/>
      <c r="V71" s="1060">
        <v>137</v>
      </c>
      <c r="W71" s="1060"/>
      <c r="X71" s="1060"/>
      <c r="Y71" s="1060"/>
      <c r="Z71" s="1060"/>
      <c r="AA71" s="1060">
        <v>15</v>
      </c>
      <c r="AB71" s="1060"/>
      <c r="AC71" s="1060"/>
      <c r="AD71" s="1060"/>
      <c r="AE71" s="1060"/>
      <c r="AF71" s="1060">
        <v>15</v>
      </c>
      <c r="AG71" s="1060"/>
      <c r="AH71" s="1060"/>
      <c r="AI71" s="1060"/>
      <c r="AJ71" s="1060"/>
      <c r="AK71" s="1060">
        <v>10</v>
      </c>
      <c r="AL71" s="1060"/>
      <c r="AM71" s="1060"/>
      <c r="AN71" s="1060"/>
      <c r="AO71" s="1060"/>
      <c r="AP71" s="1060" t="s">
        <v>596</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603</v>
      </c>
      <c r="C72" s="1064"/>
      <c r="D72" s="1064"/>
      <c r="E72" s="1064"/>
      <c r="F72" s="1064"/>
      <c r="G72" s="1064"/>
      <c r="H72" s="1064"/>
      <c r="I72" s="1064"/>
      <c r="J72" s="1064"/>
      <c r="K72" s="1064"/>
      <c r="L72" s="1064"/>
      <c r="M72" s="1064"/>
      <c r="N72" s="1064"/>
      <c r="O72" s="1064"/>
      <c r="P72" s="1065"/>
      <c r="Q72" s="1066">
        <v>40</v>
      </c>
      <c r="R72" s="1060"/>
      <c r="S72" s="1060"/>
      <c r="T72" s="1060"/>
      <c r="U72" s="1060"/>
      <c r="V72" s="1060">
        <v>35</v>
      </c>
      <c r="W72" s="1060"/>
      <c r="X72" s="1060"/>
      <c r="Y72" s="1060"/>
      <c r="Z72" s="1060"/>
      <c r="AA72" s="1060">
        <v>5</v>
      </c>
      <c r="AB72" s="1060"/>
      <c r="AC72" s="1060"/>
      <c r="AD72" s="1060"/>
      <c r="AE72" s="1060"/>
      <c r="AF72" s="1060">
        <v>5</v>
      </c>
      <c r="AG72" s="1060"/>
      <c r="AH72" s="1060"/>
      <c r="AI72" s="1060"/>
      <c r="AJ72" s="1060"/>
      <c r="AK72" s="1060" t="s">
        <v>596</v>
      </c>
      <c r="AL72" s="1060"/>
      <c r="AM72" s="1060"/>
      <c r="AN72" s="1060"/>
      <c r="AO72" s="1060"/>
      <c r="AP72" s="1060" t="s">
        <v>596</v>
      </c>
      <c r="AQ72" s="1060"/>
      <c r="AR72" s="1060"/>
      <c r="AS72" s="1060"/>
      <c r="AT72" s="1060"/>
      <c r="AU72" s="1060" t="s">
        <v>596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604</v>
      </c>
      <c r="C73" s="1064"/>
      <c r="D73" s="1064"/>
      <c r="E73" s="1064"/>
      <c r="F73" s="1064"/>
      <c r="G73" s="1064"/>
      <c r="H73" s="1064"/>
      <c r="I73" s="1064"/>
      <c r="J73" s="1064"/>
      <c r="K73" s="1064"/>
      <c r="L73" s="1064"/>
      <c r="M73" s="1064"/>
      <c r="N73" s="1064"/>
      <c r="O73" s="1064"/>
      <c r="P73" s="1065"/>
      <c r="Q73" s="1066">
        <v>80</v>
      </c>
      <c r="R73" s="1060"/>
      <c r="S73" s="1060"/>
      <c r="T73" s="1060"/>
      <c r="U73" s="1060"/>
      <c r="V73" s="1060">
        <v>74</v>
      </c>
      <c r="W73" s="1060"/>
      <c r="X73" s="1060"/>
      <c r="Y73" s="1060"/>
      <c r="Z73" s="1060"/>
      <c r="AA73" s="1060">
        <v>6</v>
      </c>
      <c r="AB73" s="1060"/>
      <c r="AC73" s="1060"/>
      <c r="AD73" s="1060"/>
      <c r="AE73" s="1060"/>
      <c r="AF73" s="1060">
        <v>3</v>
      </c>
      <c r="AG73" s="1060"/>
      <c r="AH73" s="1060"/>
      <c r="AI73" s="1060"/>
      <c r="AJ73" s="1060"/>
      <c r="AK73" s="1060" t="s">
        <v>596</v>
      </c>
      <c r="AL73" s="1060"/>
      <c r="AM73" s="1060"/>
      <c r="AN73" s="1060"/>
      <c r="AO73" s="1060"/>
      <c r="AP73" s="1060" t="s">
        <v>608</v>
      </c>
      <c r="AQ73" s="1060"/>
      <c r="AR73" s="1060"/>
      <c r="AS73" s="1060"/>
      <c r="AT73" s="1060"/>
      <c r="AU73" s="1060" t="s">
        <v>598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605</v>
      </c>
      <c r="C74" s="1064"/>
      <c r="D74" s="1064"/>
      <c r="E74" s="1064"/>
      <c r="F74" s="1064"/>
      <c r="G74" s="1064"/>
      <c r="H74" s="1064"/>
      <c r="I74" s="1064"/>
      <c r="J74" s="1064"/>
      <c r="K74" s="1064"/>
      <c r="L74" s="1064"/>
      <c r="M74" s="1064"/>
      <c r="N74" s="1064"/>
      <c r="O74" s="1064"/>
      <c r="P74" s="1065"/>
      <c r="Q74" s="1066">
        <v>214</v>
      </c>
      <c r="R74" s="1060"/>
      <c r="S74" s="1060"/>
      <c r="T74" s="1060"/>
      <c r="U74" s="1060"/>
      <c r="V74" s="1060">
        <v>187</v>
      </c>
      <c r="W74" s="1060"/>
      <c r="X74" s="1060"/>
      <c r="Y74" s="1060"/>
      <c r="Z74" s="1060"/>
      <c r="AA74" s="1060">
        <v>27</v>
      </c>
      <c r="AB74" s="1060"/>
      <c r="AC74" s="1060"/>
      <c r="AD74" s="1060"/>
      <c r="AE74" s="1060"/>
      <c r="AF74" s="1060">
        <v>27</v>
      </c>
      <c r="AG74" s="1060"/>
      <c r="AH74" s="1060"/>
      <c r="AI74" s="1060"/>
      <c r="AJ74" s="1060"/>
      <c r="AK74" s="1060" t="s">
        <v>608</v>
      </c>
      <c r="AL74" s="1060"/>
      <c r="AM74" s="1060"/>
      <c r="AN74" s="1060"/>
      <c r="AO74" s="1060"/>
      <c r="AP74" s="1060" t="s">
        <v>596</v>
      </c>
      <c r="AQ74" s="1060"/>
      <c r="AR74" s="1060"/>
      <c r="AS74" s="1060"/>
      <c r="AT74" s="1060"/>
      <c r="AU74" s="1060" t="s">
        <v>596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606</v>
      </c>
      <c r="C75" s="1064"/>
      <c r="D75" s="1064"/>
      <c r="E75" s="1064"/>
      <c r="F75" s="1064"/>
      <c r="G75" s="1064"/>
      <c r="H75" s="1064"/>
      <c r="I75" s="1064"/>
      <c r="J75" s="1064"/>
      <c r="K75" s="1064"/>
      <c r="L75" s="1064"/>
      <c r="M75" s="1064"/>
      <c r="N75" s="1064"/>
      <c r="O75" s="1064"/>
      <c r="P75" s="1065"/>
      <c r="Q75" s="1067">
        <v>6467</v>
      </c>
      <c r="R75" s="1068"/>
      <c r="S75" s="1068"/>
      <c r="T75" s="1068"/>
      <c r="U75" s="1069"/>
      <c r="V75" s="1070">
        <v>6270</v>
      </c>
      <c r="W75" s="1068"/>
      <c r="X75" s="1068"/>
      <c r="Y75" s="1068"/>
      <c r="Z75" s="1069"/>
      <c r="AA75" s="1070">
        <v>197</v>
      </c>
      <c r="AB75" s="1068"/>
      <c r="AC75" s="1068"/>
      <c r="AD75" s="1068"/>
      <c r="AE75" s="1069"/>
      <c r="AF75" s="1070">
        <v>197</v>
      </c>
      <c r="AG75" s="1068"/>
      <c r="AH75" s="1068"/>
      <c r="AI75" s="1068"/>
      <c r="AJ75" s="1069"/>
      <c r="AK75" s="1070" t="s">
        <v>609</v>
      </c>
      <c r="AL75" s="1068"/>
      <c r="AM75" s="1068"/>
      <c r="AN75" s="1068"/>
      <c r="AO75" s="1069"/>
      <c r="AP75" s="1070" t="s">
        <v>596</v>
      </c>
      <c r="AQ75" s="1068"/>
      <c r="AR75" s="1068"/>
      <c r="AS75" s="1068"/>
      <c r="AT75" s="1069"/>
      <c r="AU75" s="1070" t="s">
        <v>596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8466</v>
      </c>
      <c r="AG88" s="1048"/>
      <c r="AH88" s="1048"/>
      <c r="AI88" s="1048"/>
      <c r="AJ88" s="1048"/>
      <c r="AK88" s="1052"/>
      <c r="AL88" s="1052"/>
      <c r="AM88" s="1052"/>
      <c r="AN88" s="1052"/>
      <c r="AO88" s="1052"/>
      <c r="AP88" s="1048">
        <v>1058</v>
      </c>
      <c r="AQ88" s="1048"/>
      <c r="AR88" s="1048"/>
      <c r="AS88" s="1048"/>
      <c r="AT88" s="1048"/>
      <c r="AU88" s="1048">
        <v>592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306</v>
      </c>
      <c r="AG109" s="983"/>
      <c r="AH109" s="983"/>
      <c r="AI109" s="983"/>
      <c r="AJ109" s="984"/>
      <c r="AK109" s="985" t="s">
        <v>305</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306</v>
      </c>
      <c r="BW109" s="983"/>
      <c r="BX109" s="983"/>
      <c r="BY109" s="983"/>
      <c r="BZ109" s="984"/>
      <c r="CA109" s="985" t="s">
        <v>305</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306</v>
      </c>
      <c r="DM109" s="983"/>
      <c r="DN109" s="983"/>
      <c r="DO109" s="983"/>
      <c r="DP109" s="984"/>
      <c r="DQ109" s="985" t="s">
        <v>305</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1639055</v>
      </c>
      <c r="AB110" s="976"/>
      <c r="AC110" s="976"/>
      <c r="AD110" s="976"/>
      <c r="AE110" s="977"/>
      <c r="AF110" s="978">
        <v>1601599</v>
      </c>
      <c r="AG110" s="976"/>
      <c r="AH110" s="976"/>
      <c r="AI110" s="976"/>
      <c r="AJ110" s="977"/>
      <c r="AK110" s="978">
        <v>1625535</v>
      </c>
      <c r="AL110" s="976"/>
      <c r="AM110" s="976"/>
      <c r="AN110" s="976"/>
      <c r="AO110" s="977"/>
      <c r="AP110" s="979">
        <v>27.3</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12292542</v>
      </c>
      <c r="BR110" s="923"/>
      <c r="BS110" s="923"/>
      <c r="BT110" s="923"/>
      <c r="BU110" s="923"/>
      <c r="BV110" s="923">
        <v>12073713</v>
      </c>
      <c r="BW110" s="923"/>
      <c r="BX110" s="923"/>
      <c r="BY110" s="923"/>
      <c r="BZ110" s="923"/>
      <c r="CA110" s="923">
        <v>11567686</v>
      </c>
      <c r="CB110" s="923"/>
      <c r="CC110" s="923"/>
      <c r="CD110" s="923"/>
      <c r="CE110" s="923"/>
      <c r="CF110" s="947">
        <v>194.2</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439</v>
      </c>
      <c r="DM110" s="923"/>
      <c r="DN110" s="923"/>
      <c r="DO110" s="923"/>
      <c r="DP110" s="923"/>
      <c r="DQ110" s="923" t="s">
        <v>438</v>
      </c>
      <c r="DR110" s="923"/>
      <c r="DS110" s="923"/>
      <c r="DT110" s="923"/>
      <c r="DU110" s="923"/>
      <c r="DV110" s="924" t="s">
        <v>438</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438</v>
      </c>
      <c r="AG111" s="1004"/>
      <c r="AH111" s="1004"/>
      <c r="AI111" s="1004"/>
      <c r="AJ111" s="1005"/>
      <c r="AK111" s="1006" t="s">
        <v>412</v>
      </c>
      <c r="AL111" s="1004"/>
      <c r="AM111" s="1004"/>
      <c r="AN111" s="1004"/>
      <c r="AO111" s="1005"/>
      <c r="AP111" s="1007" t="s">
        <v>439</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439</v>
      </c>
      <c r="BR111" s="895"/>
      <c r="BS111" s="895"/>
      <c r="BT111" s="895"/>
      <c r="BU111" s="895"/>
      <c r="BV111" s="895" t="s">
        <v>442</v>
      </c>
      <c r="BW111" s="895"/>
      <c r="BX111" s="895"/>
      <c r="BY111" s="895"/>
      <c r="BZ111" s="895"/>
      <c r="CA111" s="895" t="s">
        <v>439</v>
      </c>
      <c r="CB111" s="895"/>
      <c r="CC111" s="895"/>
      <c r="CD111" s="895"/>
      <c r="CE111" s="895"/>
      <c r="CF111" s="956" t="s">
        <v>443</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412</v>
      </c>
      <c r="DH111" s="895"/>
      <c r="DI111" s="895"/>
      <c r="DJ111" s="895"/>
      <c r="DK111" s="895"/>
      <c r="DL111" s="895" t="s">
        <v>438</v>
      </c>
      <c r="DM111" s="895"/>
      <c r="DN111" s="895"/>
      <c r="DO111" s="895"/>
      <c r="DP111" s="895"/>
      <c r="DQ111" s="895" t="s">
        <v>438</v>
      </c>
      <c r="DR111" s="895"/>
      <c r="DS111" s="895"/>
      <c r="DT111" s="895"/>
      <c r="DU111" s="895"/>
      <c r="DV111" s="872" t="s">
        <v>128</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439</v>
      </c>
      <c r="AG112" s="858"/>
      <c r="AH112" s="858"/>
      <c r="AI112" s="858"/>
      <c r="AJ112" s="859"/>
      <c r="AK112" s="860" t="s">
        <v>412</v>
      </c>
      <c r="AL112" s="858"/>
      <c r="AM112" s="858"/>
      <c r="AN112" s="858"/>
      <c r="AO112" s="859"/>
      <c r="AP112" s="905" t="s">
        <v>442</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3638061</v>
      </c>
      <c r="BR112" s="895"/>
      <c r="BS112" s="895"/>
      <c r="BT112" s="895"/>
      <c r="BU112" s="895"/>
      <c r="BV112" s="895">
        <v>3405006</v>
      </c>
      <c r="BW112" s="895"/>
      <c r="BX112" s="895"/>
      <c r="BY112" s="895"/>
      <c r="BZ112" s="895"/>
      <c r="CA112" s="895">
        <v>3179655</v>
      </c>
      <c r="CB112" s="895"/>
      <c r="CC112" s="895"/>
      <c r="CD112" s="895"/>
      <c r="CE112" s="895"/>
      <c r="CF112" s="956">
        <v>53.4</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438</v>
      </c>
      <c r="DM112" s="895"/>
      <c r="DN112" s="895"/>
      <c r="DO112" s="895"/>
      <c r="DP112" s="895"/>
      <c r="DQ112" s="895" t="s">
        <v>438</v>
      </c>
      <c r="DR112" s="895"/>
      <c r="DS112" s="895"/>
      <c r="DT112" s="895"/>
      <c r="DU112" s="895"/>
      <c r="DV112" s="872" t="s">
        <v>442</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358226</v>
      </c>
      <c r="AB113" s="1004"/>
      <c r="AC113" s="1004"/>
      <c r="AD113" s="1004"/>
      <c r="AE113" s="1005"/>
      <c r="AF113" s="1006">
        <v>354632</v>
      </c>
      <c r="AG113" s="1004"/>
      <c r="AH113" s="1004"/>
      <c r="AI113" s="1004"/>
      <c r="AJ113" s="1005"/>
      <c r="AK113" s="1006">
        <v>348207</v>
      </c>
      <c r="AL113" s="1004"/>
      <c r="AM113" s="1004"/>
      <c r="AN113" s="1004"/>
      <c r="AO113" s="1005"/>
      <c r="AP113" s="1007">
        <v>5.8</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673904</v>
      </c>
      <c r="BR113" s="895"/>
      <c r="BS113" s="895"/>
      <c r="BT113" s="895"/>
      <c r="BU113" s="895"/>
      <c r="BV113" s="895">
        <v>646283</v>
      </c>
      <c r="BW113" s="895"/>
      <c r="BX113" s="895"/>
      <c r="BY113" s="895"/>
      <c r="BZ113" s="895"/>
      <c r="CA113" s="895">
        <v>592212</v>
      </c>
      <c r="CB113" s="895"/>
      <c r="CC113" s="895"/>
      <c r="CD113" s="895"/>
      <c r="CE113" s="895"/>
      <c r="CF113" s="956">
        <v>9.9</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452</v>
      </c>
      <c r="DH113" s="858"/>
      <c r="DI113" s="858"/>
      <c r="DJ113" s="858"/>
      <c r="DK113" s="859"/>
      <c r="DL113" s="860" t="s">
        <v>439</v>
      </c>
      <c r="DM113" s="858"/>
      <c r="DN113" s="858"/>
      <c r="DO113" s="858"/>
      <c r="DP113" s="859"/>
      <c r="DQ113" s="860" t="s">
        <v>439</v>
      </c>
      <c r="DR113" s="858"/>
      <c r="DS113" s="858"/>
      <c r="DT113" s="858"/>
      <c r="DU113" s="859"/>
      <c r="DV113" s="905" t="s">
        <v>128</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101036</v>
      </c>
      <c r="AB114" s="858"/>
      <c r="AC114" s="858"/>
      <c r="AD114" s="858"/>
      <c r="AE114" s="859"/>
      <c r="AF114" s="860">
        <v>103016</v>
      </c>
      <c r="AG114" s="858"/>
      <c r="AH114" s="858"/>
      <c r="AI114" s="858"/>
      <c r="AJ114" s="859"/>
      <c r="AK114" s="860">
        <v>114470</v>
      </c>
      <c r="AL114" s="858"/>
      <c r="AM114" s="858"/>
      <c r="AN114" s="858"/>
      <c r="AO114" s="859"/>
      <c r="AP114" s="905">
        <v>1.9</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1254835</v>
      </c>
      <c r="BR114" s="895"/>
      <c r="BS114" s="895"/>
      <c r="BT114" s="895"/>
      <c r="BU114" s="895"/>
      <c r="BV114" s="895">
        <v>1369900</v>
      </c>
      <c r="BW114" s="895"/>
      <c r="BX114" s="895"/>
      <c r="BY114" s="895"/>
      <c r="BZ114" s="895"/>
      <c r="CA114" s="895">
        <v>1205287</v>
      </c>
      <c r="CB114" s="895"/>
      <c r="CC114" s="895"/>
      <c r="CD114" s="895"/>
      <c r="CE114" s="895"/>
      <c r="CF114" s="956">
        <v>20.2</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442</v>
      </c>
      <c r="DM114" s="858"/>
      <c r="DN114" s="858"/>
      <c r="DO114" s="858"/>
      <c r="DP114" s="859"/>
      <c r="DQ114" s="860" t="s">
        <v>442</v>
      </c>
      <c r="DR114" s="858"/>
      <c r="DS114" s="858"/>
      <c r="DT114" s="858"/>
      <c r="DU114" s="859"/>
      <c r="DV114" s="905" t="s">
        <v>438</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27361</v>
      </c>
      <c r="AB115" s="1004"/>
      <c r="AC115" s="1004"/>
      <c r="AD115" s="1004"/>
      <c r="AE115" s="1005"/>
      <c r="AF115" s="1006">
        <v>27665</v>
      </c>
      <c r="AG115" s="1004"/>
      <c r="AH115" s="1004"/>
      <c r="AI115" s="1004"/>
      <c r="AJ115" s="1005"/>
      <c r="AK115" s="1006">
        <v>30141</v>
      </c>
      <c r="AL115" s="1004"/>
      <c r="AM115" s="1004"/>
      <c r="AN115" s="1004"/>
      <c r="AO115" s="1005"/>
      <c r="AP115" s="1007">
        <v>0.5</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7256</v>
      </c>
      <c r="BR115" s="895"/>
      <c r="BS115" s="895"/>
      <c r="BT115" s="895"/>
      <c r="BU115" s="895"/>
      <c r="BV115" s="895" t="s">
        <v>439</v>
      </c>
      <c r="BW115" s="895"/>
      <c r="BX115" s="895"/>
      <c r="BY115" s="895"/>
      <c r="BZ115" s="895"/>
      <c r="CA115" s="895">
        <v>6790</v>
      </c>
      <c r="CB115" s="895"/>
      <c r="CC115" s="895"/>
      <c r="CD115" s="895"/>
      <c r="CE115" s="895"/>
      <c r="CF115" s="956">
        <v>0.1</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459</v>
      </c>
      <c r="DM115" s="858"/>
      <c r="DN115" s="858"/>
      <c r="DO115" s="858"/>
      <c r="DP115" s="859"/>
      <c r="DQ115" s="860" t="s">
        <v>439</v>
      </c>
      <c r="DR115" s="858"/>
      <c r="DS115" s="858"/>
      <c r="DT115" s="858"/>
      <c r="DU115" s="859"/>
      <c r="DV115" s="905" t="s">
        <v>128</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443</v>
      </c>
      <c r="AG116" s="858"/>
      <c r="AH116" s="858"/>
      <c r="AI116" s="858"/>
      <c r="AJ116" s="859"/>
      <c r="AK116" s="860" t="s">
        <v>442</v>
      </c>
      <c r="AL116" s="858"/>
      <c r="AM116" s="858"/>
      <c r="AN116" s="858"/>
      <c r="AO116" s="859"/>
      <c r="AP116" s="905" t="s">
        <v>412</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439</v>
      </c>
      <c r="BW116" s="895"/>
      <c r="BX116" s="895"/>
      <c r="BY116" s="895"/>
      <c r="BZ116" s="895"/>
      <c r="CA116" s="895" t="s">
        <v>439</v>
      </c>
      <c r="CB116" s="895"/>
      <c r="CC116" s="895"/>
      <c r="CD116" s="895"/>
      <c r="CE116" s="895"/>
      <c r="CF116" s="956" t="s">
        <v>412</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443</v>
      </c>
      <c r="DH116" s="858"/>
      <c r="DI116" s="858"/>
      <c r="DJ116" s="858"/>
      <c r="DK116" s="859"/>
      <c r="DL116" s="860" t="s">
        <v>438</v>
      </c>
      <c r="DM116" s="858"/>
      <c r="DN116" s="858"/>
      <c r="DO116" s="858"/>
      <c r="DP116" s="859"/>
      <c r="DQ116" s="860" t="s">
        <v>128</v>
      </c>
      <c r="DR116" s="858"/>
      <c r="DS116" s="858"/>
      <c r="DT116" s="858"/>
      <c r="DU116" s="859"/>
      <c r="DV116" s="905" t="s">
        <v>438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2125678</v>
      </c>
      <c r="AB117" s="990"/>
      <c r="AC117" s="990"/>
      <c r="AD117" s="990"/>
      <c r="AE117" s="991"/>
      <c r="AF117" s="992">
        <v>2086912</v>
      </c>
      <c r="AG117" s="990"/>
      <c r="AH117" s="990"/>
      <c r="AI117" s="990"/>
      <c r="AJ117" s="991"/>
      <c r="AK117" s="992">
        <v>2118353</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443</v>
      </c>
      <c r="BR117" s="895"/>
      <c r="BS117" s="895"/>
      <c r="BT117" s="895"/>
      <c r="BU117" s="895"/>
      <c r="BV117" s="895" t="s">
        <v>442</v>
      </c>
      <c r="BW117" s="895"/>
      <c r="BX117" s="895"/>
      <c r="BY117" s="895"/>
      <c r="BZ117" s="895"/>
      <c r="CA117" s="895" t="s">
        <v>442</v>
      </c>
      <c r="CB117" s="895"/>
      <c r="CC117" s="895"/>
      <c r="CD117" s="895"/>
      <c r="CE117" s="895"/>
      <c r="CF117" s="956" t="s">
        <v>443</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459</v>
      </c>
      <c r="DR117" s="858"/>
      <c r="DS117" s="858"/>
      <c r="DT117" s="858"/>
      <c r="DU117" s="859"/>
      <c r="DV117" s="905" t="s">
        <v>452</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306</v>
      </c>
      <c r="AG118" s="983"/>
      <c r="AH118" s="983"/>
      <c r="AI118" s="983"/>
      <c r="AJ118" s="984"/>
      <c r="AK118" s="985" t="s">
        <v>305</v>
      </c>
      <c r="AL118" s="983"/>
      <c r="AM118" s="983"/>
      <c r="AN118" s="983"/>
      <c r="AO118" s="984"/>
      <c r="AP118" s="986" t="s">
        <v>432</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459</v>
      </c>
      <c r="BW118" s="926"/>
      <c r="BX118" s="926"/>
      <c r="BY118" s="926"/>
      <c r="BZ118" s="926"/>
      <c r="CA118" s="926" t="s">
        <v>438</v>
      </c>
      <c r="CB118" s="926"/>
      <c r="CC118" s="926"/>
      <c r="CD118" s="926"/>
      <c r="CE118" s="926"/>
      <c r="CF118" s="956" t="s">
        <v>459</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452</v>
      </c>
      <c r="DH118" s="858"/>
      <c r="DI118" s="858"/>
      <c r="DJ118" s="858"/>
      <c r="DK118" s="859"/>
      <c r="DL118" s="860" t="s">
        <v>443</v>
      </c>
      <c r="DM118" s="858"/>
      <c r="DN118" s="858"/>
      <c r="DO118" s="858"/>
      <c r="DP118" s="859"/>
      <c r="DQ118" s="860" t="s">
        <v>442</v>
      </c>
      <c r="DR118" s="858"/>
      <c r="DS118" s="858"/>
      <c r="DT118" s="858"/>
      <c r="DU118" s="859"/>
      <c r="DV118" s="905" t="s">
        <v>443</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452</v>
      </c>
      <c r="AG119" s="976"/>
      <c r="AH119" s="976"/>
      <c r="AI119" s="976"/>
      <c r="AJ119" s="977"/>
      <c r="AK119" s="978" t="s">
        <v>438</v>
      </c>
      <c r="AL119" s="976"/>
      <c r="AM119" s="976"/>
      <c r="AN119" s="976"/>
      <c r="AO119" s="977"/>
      <c r="AP119" s="979" t="s">
        <v>439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468</v>
      </c>
      <c r="BP119" s="959"/>
      <c r="BQ119" s="963">
        <v>17866598</v>
      </c>
      <c r="BR119" s="926"/>
      <c r="BS119" s="926"/>
      <c r="BT119" s="926"/>
      <c r="BU119" s="926"/>
      <c r="BV119" s="926">
        <v>17494902</v>
      </c>
      <c r="BW119" s="926"/>
      <c r="BX119" s="926"/>
      <c r="BY119" s="926"/>
      <c r="BZ119" s="926"/>
      <c r="CA119" s="926">
        <v>16551630</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452</v>
      </c>
      <c r="DM119" s="841"/>
      <c r="DN119" s="841"/>
      <c r="DO119" s="841"/>
      <c r="DP119" s="842"/>
      <c r="DQ119" s="843" t="s">
        <v>438</v>
      </c>
      <c r="DR119" s="841"/>
      <c r="DS119" s="841"/>
      <c r="DT119" s="841"/>
      <c r="DU119" s="842"/>
      <c r="DV119" s="929" t="s">
        <v>442</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439</v>
      </c>
      <c r="AG120" s="858"/>
      <c r="AH120" s="858"/>
      <c r="AI120" s="858"/>
      <c r="AJ120" s="859"/>
      <c r="AK120" s="860" t="s">
        <v>438</v>
      </c>
      <c r="AL120" s="858"/>
      <c r="AM120" s="858"/>
      <c r="AN120" s="858"/>
      <c r="AO120" s="859"/>
      <c r="AP120" s="905" t="s">
        <v>412</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4465868</v>
      </c>
      <c r="BR120" s="923"/>
      <c r="BS120" s="923"/>
      <c r="BT120" s="923"/>
      <c r="BU120" s="923"/>
      <c r="BV120" s="923">
        <v>4219662</v>
      </c>
      <c r="BW120" s="923"/>
      <c r="BX120" s="923"/>
      <c r="BY120" s="923"/>
      <c r="BZ120" s="923"/>
      <c r="CA120" s="923">
        <v>3485362</v>
      </c>
      <c r="CB120" s="923"/>
      <c r="CC120" s="923"/>
      <c r="CD120" s="923"/>
      <c r="CE120" s="923"/>
      <c r="CF120" s="947">
        <v>58.5</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2174956</v>
      </c>
      <c r="DH120" s="923"/>
      <c r="DI120" s="923"/>
      <c r="DJ120" s="923"/>
      <c r="DK120" s="923"/>
      <c r="DL120" s="923">
        <v>2049099</v>
      </c>
      <c r="DM120" s="923"/>
      <c r="DN120" s="923"/>
      <c r="DO120" s="923"/>
      <c r="DP120" s="923"/>
      <c r="DQ120" s="923">
        <v>1828880</v>
      </c>
      <c r="DR120" s="923"/>
      <c r="DS120" s="923"/>
      <c r="DT120" s="923"/>
      <c r="DU120" s="923"/>
      <c r="DV120" s="924">
        <v>30.7</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443</v>
      </c>
      <c r="AB121" s="858"/>
      <c r="AC121" s="858"/>
      <c r="AD121" s="858"/>
      <c r="AE121" s="859"/>
      <c r="AF121" s="860" t="s">
        <v>439</v>
      </c>
      <c r="AG121" s="858"/>
      <c r="AH121" s="858"/>
      <c r="AI121" s="858"/>
      <c r="AJ121" s="859"/>
      <c r="AK121" s="860" t="s">
        <v>443</v>
      </c>
      <c r="AL121" s="858"/>
      <c r="AM121" s="858"/>
      <c r="AN121" s="858"/>
      <c r="AO121" s="859"/>
      <c r="AP121" s="905" t="s">
        <v>442</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157426</v>
      </c>
      <c r="BR121" s="895"/>
      <c r="BS121" s="895"/>
      <c r="BT121" s="895"/>
      <c r="BU121" s="895"/>
      <c r="BV121" s="895">
        <v>115837</v>
      </c>
      <c r="BW121" s="895"/>
      <c r="BX121" s="895"/>
      <c r="BY121" s="895"/>
      <c r="BZ121" s="895"/>
      <c r="CA121" s="895">
        <v>67240</v>
      </c>
      <c r="CB121" s="895"/>
      <c r="CC121" s="895"/>
      <c r="CD121" s="895"/>
      <c r="CE121" s="895"/>
      <c r="CF121" s="956">
        <v>1.1000000000000001</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1246252</v>
      </c>
      <c r="DH121" s="895"/>
      <c r="DI121" s="895"/>
      <c r="DJ121" s="895"/>
      <c r="DK121" s="895"/>
      <c r="DL121" s="895">
        <v>1156766</v>
      </c>
      <c r="DM121" s="895"/>
      <c r="DN121" s="895"/>
      <c r="DO121" s="895"/>
      <c r="DP121" s="895"/>
      <c r="DQ121" s="895">
        <v>1169728</v>
      </c>
      <c r="DR121" s="895"/>
      <c r="DS121" s="895"/>
      <c r="DT121" s="895"/>
      <c r="DU121" s="895"/>
      <c r="DV121" s="872">
        <v>19.600000000000001</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443</v>
      </c>
      <c r="AG122" s="858"/>
      <c r="AH122" s="858"/>
      <c r="AI122" s="858"/>
      <c r="AJ122" s="859"/>
      <c r="AK122" s="860" t="s">
        <v>439</v>
      </c>
      <c r="AL122" s="858"/>
      <c r="AM122" s="858"/>
      <c r="AN122" s="858"/>
      <c r="AO122" s="859"/>
      <c r="AP122" s="905" t="s">
        <v>459</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12332031</v>
      </c>
      <c r="BR122" s="926"/>
      <c r="BS122" s="926"/>
      <c r="BT122" s="926"/>
      <c r="BU122" s="926"/>
      <c r="BV122" s="926">
        <v>12306133</v>
      </c>
      <c r="BW122" s="926"/>
      <c r="BX122" s="926"/>
      <c r="BY122" s="926"/>
      <c r="BZ122" s="926"/>
      <c r="CA122" s="926">
        <v>11795999</v>
      </c>
      <c r="CB122" s="926"/>
      <c r="CC122" s="926"/>
      <c r="CD122" s="926"/>
      <c r="CE122" s="926"/>
      <c r="CF122" s="927">
        <v>198</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216853</v>
      </c>
      <c r="DH122" s="895"/>
      <c r="DI122" s="895"/>
      <c r="DJ122" s="895"/>
      <c r="DK122" s="895"/>
      <c r="DL122" s="895">
        <v>199141</v>
      </c>
      <c r="DM122" s="895"/>
      <c r="DN122" s="895"/>
      <c r="DO122" s="895"/>
      <c r="DP122" s="895"/>
      <c r="DQ122" s="895">
        <v>181047</v>
      </c>
      <c r="DR122" s="895"/>
      <c r="DS122" s="895"/>
      <c r="DT122" s="895"/>
      <c r="DU122" s="895"/>
      <c r="DV122" s="872">
        <v>3</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443</v>
      </c>
      <c r="AG123" s="858"/>
      <c r="AH123" s="858"/>
      <c r="AI123" s="858"/>
      <c r="AJ123" s="859"/>
      <c r="AK123" s="860" t="s">
        <v>443</v>
      </c>
      <c r="AL123" s="858"/>
      <c r="AM123" s="858"/>
      <c r="AN123" s="858"/>
      <c r="AO123" s="859"/>
      <c r="AP123" s="905" t="s">
        <v>439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479</v>
      </c>
      <c r="BP123" s="959"/>
      <c r="BQ123" s="913">
        <v>16955325</v>
      </c>
      <c r="BR123" s="914"/>
      <c r="BS123" s="914"/>
      <c r="BT123" s="914"/>
      <c r="BU123" s="914"/>
      <c r="BV123" s="914">
        <v>16641632</v>
      </c>
      <c r="BW123" s="914"/>
      <c r="BX123" s="914"/>
      <c r="BY123" s="914"/>
      <c r="BZ123" s="914"/>
      <c r="CA123" s="914">
        <v>15348601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1307</v>
      </c>
      <c r="AB124" s="858"/>
      <c r="AC124" s="858"/>
      <c r="AD124" s="858"/>
      <c r="AE124" s="859"/>
      <c r="AF124" s="860" t="s">
        <v>438</v>
      </c>
      <c r="AG124" s="858"/>
      <c r="AH124" s="858"/>
      <c r="AI124" s="858"/>
      <c r="AJ124" s="859"/>
      <c r="AK124" s="860">
        <v>1033</v>
      </c>
      <c r="AL124" s="858"/>
      <c r="AM124" s="858"/>
      <c r="AN124" s="858"/>
      <c r="AO124" s="859"/>
      <c r="AP124" s="905">
        <v>0</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14.9</v>
      </c>
      <c r="BR124" s="912"/>
      <c r="BS124" s="912"/>
      <c r="BT124" s="912"/>
      <c r="BU124" s="912"/>
      <c r="BV124" s="912">
        <v>13.9</v>
      </c>
      <c r="BW124" s="912"/>
      <c r="BX124" s="912"/>
      <c r="BY124" s="912"/>
      <c r="BZ124" s="912"/>
      <c r="CA124" s="912">
        <v>20.100000000000001</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439</v>
      </c>
      <c r="DM124" s="841"/>
      <c r="DN124" s="841"/>
      <c r="DO124" s="841"/>
      <c r="DP124" s="842"/>
      <c r="DQ124" s="843" t="s">
        <v>438</v>
      </c>
      <c r="DR124" s="841"/>
      <c r="DS124" s="841"/>
      <c r="DT124" s="841"/>
      <c r="DU124" s="842"/>
      <c r="DV124" s="929" t="s">
        <v>439</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438</v>
      </c>
      <c r="AG125" s="858"/>
      <c r="AH125" s="858"/>
      <c r="AI125" s="858"/>
      <c r="AJ125" s="859"/>
      <c r="AK125" s="860" t="s">
        <v>439</v>
      </c>
      <c r="AL125" s="858"/>
      <c r="AM125" s="858"/>
      <c r="AN125" s="858"/>
      <c r="AO125" s="859"/>
      <c r="AP125" s="905" t="s">
        <v>438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439</v>
      </c>
      <c r="DM125" s="923"/>
      <c r="DN125" s="923"/>
      <c r="DO125" s="923"/>
      <c r="DP125" s="923"/>
      <c r="DQ125" s="923" t="s">
        <v>438</v>
      </c>
      <c r="DR125" s="923"/>
      <c r="DS125" s="923"/>
      <c r="DT125" s="923"/>
      <c r="DU125" s="923"/>
      <c r="DV125" s="924" t="s">
        <v>438</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442</v>
      </c>
      <c r="AB126" s="858"/>
      <c r="AC126" s="858"/>
      <c r="AD126" s="858"/>
      <c r="AE126" s="859"/>
      <c r="AF126" s="860" t="s">
        <v>438</v>
      </c>
      <c r="AG126" s="858"/>
      <c r="AH126" s="858"/>
      <c r="AI126" s="858"/>
      <c r="AJ126" s="859"/>
      <c r="AK126" s="860" t="s">
        <v>438</v>
      </c>
      <c r="AL126" s="858"/>
      <c r="AM126" s="858"/>
      <c r="AN126" s="858"/>
      <c r="AO126" s="859"/>
      <c r="AP126" s="905" t="s">
        <v>438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438</v>
      </c>
      <c r="DM126" s="895"/>
      <c r="DN126" s="895"/>
      <c r="DO126" s="895"/>
      <c r="DP126" s="895"/>
      <c r="DQ126" s="895" t="s">
        <v>439</v>
      </c>
      <c r="DR126" s="895"/>
      <c r="DS126" s="895"/>
      <c r="DT126" s="895"/>
      <c r="DU126" s="895"/>
      <c r="DV126" s="872" t="s">
        <v>439</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26054</v>
      </c>
      <c r="AB127" s="858"/>
      <c r="AC127" s="858"/>
      <c r="AD127" s="858"/>
      <c r="AE127" s="859"/>
      <c r="AF127" s="860">
        <v>27665</v>
      </c>
      <c r="AG127" s="858"/>
      <c r="AH127" s="858"/>
      <c r="AI127" s="858"/>
      <c r="AJ127" s="859"/>
      <c r="AK127" s="860">
        <v>29108</v>
      </c>
      <c r="AL127" s="858"/>
      <c r="AM127" s="858"/>
      <c r="AN127" s="858"/>
      <c r="AO127" s="859"/>
      <c r="AP127" s="905">
        <v>0.5</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438</v>
      </c>
      <c r="DH127" s="895"/>
      <c r="DI127" s="895"/>
      <c r="DJ127" s="895"/>
      <c r="DK127" s="895"/>
      <c r="DL127" s="895" t="s">
        <v>438</v>
      </c>
      <c r="DM127" s="895"/>
      <c r="DN127" s="895"/>
      <c r="DO127" s="895"/>
      <c r="DP127" s="895"/>
      <c r="DQ127" s="895" t="s">
        <v>442</v>
      </c>
      <c r="DR127" s="895"/>
      <c r="DS127" s="895"/>
      <c r="DT127" s="895"/>
      <c r="DU127" s="895"/>
      <c r="DV127" s="872" t="s">
        <v>439</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49010</v>
      </c>
      <c r="AB128" s="879"/>
      <c r="AC128" s="879"/>
      <c r="AD128" s="879"/>
      <c r="AE128" s="880"/>
      <c r="AF128" s="881">
        <v>47445</v>
      </c>
      <c r="AG128" s="879"/>
      <c r="AH128" s="879"/>
      <c r="AI128" s="879"/>
      <c r="AJ128" s="880"/>
      <c r="AK128" s="881">
        <v>23735</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439</v>
      </c>
      <c r="BG128" s="865"/>
      <c r="BH128" s="865"/>
      <c r="BI128" s="865"/>
      <c r="BJ128" s="865"/>
      <c r="BK128" s="865"/>
      <c r="BL128" s="888"/>
      <c r="BM128" s="864">
        <v>13.93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v>7256</v>
      </c>
      <c r="DH128" s="869"/>
      <c r="DI128" s="869"/>
      <c r="DJ128" s="869"/>
      <c r="DK128" s="869"/>
      <c r="DL128" s="869" t="s">
        <v>412</v>
      </c>
      <c r="DM128" s="869"/>
      <c r="DN128" s="869"/>
      <c r="DO128" s="869"/>
      <c r="DP128" s="869"/>
      <c r="DQ128" s="869">
        <v>6790</v>
      </c>
      <c r="DR128" s="869"/>
      <c r="DS128" s="869"/>
      <c r="DT128" s="869"/>
      <c r="DU128" s="869"/>
      <c r="DV128" s="870">
        <v>0.1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7555127</v>
      </c>
      <c r="AB129" s="858"/>
      <c r="AC129" s="858"/>
      <c r="AD129" s="858"/>
      <c r="AE129" s="859"/>
      <c r="AF129" s="860">
        <v>7541118</v>
      </c>
      <c r="AG129" s="858"/>
      <c r="AH129" s="858"/>
      <c r="AI129" s="858"/>
      <c r="AJ129" s="859"/>
      <c r="AK129" s="860">
        <v>7371116</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497</v>
      </c>
      <c r="BG129" s="848"/>
      <c r="BH129" s="848"/>
      <c r="BI129" s="848"/>
      <c r="BJ129" s="848"/>
      <c r="BK129" s="848"/>
      <c r="BL129" s="849"/>
      <c r="BM129" s="847">
        <v>18.93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1471222</v>
      </c>
      <c r="AB130" s="858"/>
      <c r="AC130" s="858"/>
      <c r="AD130" s="858"/>
      <c r="AE130" s="859"/>
      <c r="AF130" s="860">
        <v>1413371</v>
      </c>
      <c r="AG130" s="858"/>
      <c r="AH130" s="858"/>
      <c r="AI130" s="858"/>
      <c r="AJ130" s="859"/>
      <c r="AK130" s="860">
        <v>1413960</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6083905</v>
      </c>
      <c r="AB131" s="841"/>
      <c r="AC131" s="841"/>
      <c r="AD131" s="841"/>
      <c r="AE131" s="842"/>
      <c r="AF131" s="843">
        <v>6127747</v>
      </c>
      <c r="AG131" s="841"/>
      <c r="AH131" s="841"/>
      <c r="AI131" s="841"/>
      <c r="AJ131" s="842"/>
      <c r="AK131" s="843">
        <v>5957156</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20.100000000000001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9.9516018079999995</v>
      </c>
      <c r="AB132" s="821"/>
      <c r="AC132" s="821"/>
      <c r="AD132" s="821"/>
      <c r="AE132" s="822"/>
      <c r="AF132" s="823">
        <v>10.21739311</v>
      </c>
      <c r="AG132" s="821"/>
      <c r="AH132" s="821"/>
      <c r="AI132" s="821"/>
      <c r="AJ132" s="822"/>
      <c r="AK132" s="823">
        <v>11.425888459999999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9.4</v>
      </c>
      <c r="AB133" s="800"/>
      <c r="AC133" s="800"/>
      <c r="AD133" s="800"/>
      <c r="AE133" s="801"/>
      <c r="AF133" s="799">
        <v>9.6</v>
      </c>
      <c r="AG133" s="800"/>
      <c r="AH133" s="800"/>
      <c r="AI133" s="800"/>
      <c r="AJ133" s="801"/>
      <c r="AK133" s="799">
        <v>10.5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DJMLQ9S82gTO+sdKvn8y4cxG8uQh+8cl6B68A2JnsBjLmnmZSM9MigioOc+zAureqeeHxyZy1QrWwxLVQyi8A==" saltValue="GJaQku7FtQsJ7pxlPuM6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56/zQDAZkh2yxm9NldPmsRXMYLZ6EVADzc9IKn0Vpymr2tpNUapDMkY6B9LCFqbkZByERzvuq7l+jeiZF+k3Q==" saltValue="KdEfjibKicDdyPCGKNhf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WNjYM1DOlr6cpQEkSNeCXUMHRIpfhhJUdcDI1iT1WQHRLADdSk38YXigvnGxoQB5Uqh9on05mxC526yNzZLVQ==" saltValue="AH3IHRsZ9JTQqdJwMDYh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1606902</v>
      </c>
      <c r="AP9" s="312">
        <v>98529</v>
      </c>
      <c r="AQ9" s="313">
        <v>91459</v>
      </c>
      <c r="AR9" s="314">
        <v>7.7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146407</v>
      </c>
      <c r="AP10" s="315">
        <v>8977</v>
      </c>
      <c r="AQ10" s="316">
        <v>7901</v>
      </c>
      <c r="AR10" s="317">
        <v>13.6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34725</v>
      </c>
      <c r="AP11" s="315">
        <v>2129</v>
      </c>
      <c r="AQ11" s="316">
        <v>14810</v>
      </c>
      <c r="AR11" s="317">
        <v>-85.6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2479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107519</v>
      </c>
      <c r="AP14" s="315">
        <v>6593</v>
      </c>
      <c r="AQ14" s="316">
        <v>6599</v>
      </c>
      <c r="AR14" s="317">
        <v>-0.1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24035</v>
      </c>
      <c r="AP15" s="315">
        <v>1474</v>
      </c>
      <c r="AQ15" s="316">
        <v>2390</v>
      </c>
      <c r="AR15" s="317">
        <v>-38.299999999999997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-175879</v>
      </c>
      <c r="AP16" s="315">
        <v>-10784</v>
      </c>
      <c r="AQ16" s="316">
        <v>-8364</v>
      </c>
      <c r="AR16" s="317">
        <v>28.9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1743709</v>
      </c>
      <c r="AP17" s="315">
        <v>106917</v>
      </c>
      <c r="AQ17" s="316">
        <v>117274</v>
      </c>
      <c r="AR17" s="317">
        <v>-8.8000000000000007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10.85</v>
      </c>
      <c r="AP21" s="328">
        <v>10.89</v>
      </c>
      <c r="AQ21" s="329">
        <v>-0.04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97.4</v>
      </c>
      <c r="AP22" s="333">
        <v>95.2</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1625535</v>
      </c>
      <c r="AP32" s="342">
        <v>99671</v>
      </c>
      <c r="AQ32" s="343">
        <v>72398</v>
      </c>
      <c r="AR32" s="344">
        <v>37.700000000000003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348207</v>
      </c>
      <c r="AP35" s="342">
        <v>21351</v>
      </c>
      <c r="AQ35" s="343">
        <v>20018</v>
      </c>
      <c r="AR35" s="344">
        <v>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114470</v>
      </c>
      <c r="AP36" s="342">
        <v>7019</v>
      </c>
      <c r="AQ36" s="343">
        <v>2674</v>
      </c>
      <c r="AR36" s="344">
        <v>162.5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30141</v>
      </c>
      <c r="AP37" s="342">
        <v>1848</v>
      </c>
      <c r="AQ37" s="343">
        <v>1011</v>
      </c>
      <c r="AR37" s="344">
        <v>82.8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-23735</v>
      </c>
      <c r="AP39" s="342">
        <v>-1455</v>
      </c>
      <c r="AQ39" s="343">
        <v>-2985</v>
      </c>
      <c r="AR39" s="344">
        <v>-51.3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-1413960</v>
      </c>
      <c r="AP40" s="342">
        <v>-86698</v>
      </c>
      <c r="AQ40" s="343">
        <v>-64844</v>
      </c>
      <c r="AR40" s="344">
        <v>33.700000000000003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680658</v>
      </c>
      <c r="AP41" s="342">
        <v>41735</v>
      </c>
      <c r="AQ41" s="343">
        <v>28277</v>
      </c>
      <c r="AR41" s="344">
        <v>47.6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1714378</v>
      </c>
      <c r="AN51" s="364">
        <v>98829</v>
      </c>
      <c r="AO51" s="365">
        <v>-13.2</v>
      </c>
      <c r="AP51" s="366">
        <v>101693</v>
      </c>
      <c r="AQ51" s="367">
        <v>-13.9</v>
      </c>
      <c r="AR51" s="368">
        <v>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932291</v>
      </c>
      <c r="AN52" s="372">
        <v>53744</v>
      </c>
      <c r="AO52" s="373">
        <v>-27.5</v>
      </c>
      <c r="AP52" s="374">
        <v>51066</v>
      </c>
      <c r="AQ52" s="375">
        <v>-6.5</v>
      </c>
      <c r="AR52" s="376">
        <v>-21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1747732</v>
      </c>
      <c r="AN53" s="364">
        <v>102344</v>
      </c>
      <c r="AO53" s="365">
        <v>3.6</v>
      </c>
      <c r="AP53" s="366">
        <v>96635</v>
      </c>
      <c r="AQ53" s="367">
        <v>-5</v>
      </c>
      <c r="AR53" s="368">
        <v>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967016</v>
      </c>
      <c r="AN54" s="372">
        <v>56627</v>
      </c>
      <c r="AO54" s="373">
        <v>5.4</v>
      </c>
      <c r="AP54" s="374">
        <v>44408</v>
      </c>
      <c r="AQ54" s="375">
        <v>-13</v>
      </c>
      <c r="AR54" s="376">
        <v>18.399999999999999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2023771</v>
      </c>
      <c r="AN55" s="364">
        <v>120141</v>
      </c>
      <c r="AO55" s="365">
        <v>17.399999999999999</v>
      </c>
      <c r="AP55" s="366">
        <v>97062</v>
      </c>
      <c r="AQ55" s="367">
        <v>0.4</v>
      </c>
      <c r="AR55" s="368">
        <v>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1415871</v>
      </c>
      <c r="AN56" s="372">
        <v>84053</v>
      </c>
      <c r="AO56" s="373">
        <v>48.4</v>
      </c>
      <c r="AP56" s="374">
        <v>50112</v>
      </c>
      <c r="AQ56" s="375">
        <v>12.8</v>
      </c>
      <c r="AR56" s="376">
        <v>35.6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2104777</v>
      </c>
      <c r="AN57" s="364">
        <v>126908</v>
      </c>
      <c r="AO57" s="365">
        <v>5.6</v>
      </c>
      <c r="AP57" s="366">
        <v>106005</v>
      </c>
      <c r="AQ57" s="367">
        <v>9.1999999999999993</v>
      </c>
      <c r="AR57" s="368">
        <v>-3.6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1250352</v>
      </c>
      <c r="AN58" s="372">
        <v>75391</v>
      </c>
      <c r="AO58" s="373">
        <v>-10.3</v>
      </c>
      <c r="AP58" s="374">
        <v>58359</v>
      </c>
      <c r="AQ58" s="375">
        <v>16.5</v>
      </c>
      <c r="AR58" s="376">
        <v>-26.8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1574804</v>
      </c>
      <c r="AN59" s="364">
        <v>96560</v>
      </c>
      <c r="AO59" s="365">
        <v>-23.9</v>
      </c>
      <c r="AP59" s="366">
        <v>98507</v>
      </c>
      <c r="AQ59" s="367">
        <v>-7.1</v>
      </c>
      <c r="AR59" s="368">
        <v>-16.8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1031590</v>
      </c>
      <c r="AN60" s="372">
        <v>63253</v>
      </c>
      <c r="AO60" s="373">
        <v>-16.100000000000001</v>
      </c>
      <c r="AP60" s="374">
        <v>47567</v>
      </c>
      <c r="AQ60" s="375">
        <v>-18.5</v>
      </c>
      <c r="AR60" s="376">
        <v>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1833092</v>
      </c>
      <c r="AN61" s="379">
        <v>108956</v>
      </c>
      <c r="AO61" s="380">
        <v>-2.1</v>
      </c>
      <c r="AP61" s="381">
        <v>99980</v>
      </c>
      <c r="AQ61" s="382">
        <v>-3.3</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1119424</v>
      </c>
      <c r="AN62" s="372">
        <v>66614</v>
      </c>
      <c r="AO62" s="373">
        <v>0</v>
      </c>
      <c r="AP62" s="374">
        <v>50302</v>
      </c>
      <c r="AQ62" s="375">
        <v>-1.7</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qqsWPORLbxNg7WX6lg2MEahLAJT0UnDkga18D0Xx3b14OttO3Qpugv0FjJGCk48dIh1Vg+1tQ4cmjuEhcDq+Q==" saltValue="wTPwdXxZTVnmNpEby6kv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OWT5T2o5aESklgV+ib/174majN11eZOeqWOhxAtMpyYNxcVjAGMoneoPI78+plO5R5PNUaRuJgfG71dcCsIA==" saltValue="aAS2SR2wie2U4afbcDgv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R3+dL1579RhuoFJ5cEqUTYhb5HdnUBrQxWk+V6TAdKrs3wtQraBnpiyoTB5Q/XdbQV+TUAtY+NGajRxe64RRg==" saltValue="l29nzoKk6yUZaBtAfBHY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44.4</v>
      </c>
      <c r="G47" s="12">
        <v>46.89</v>
      </c>
      <c r="H47" s="12">
        <v>45.56</v>
      </c>
      <c r="I47" s="12">
        <v>41.27</v>
      </c>
      <c r="J47" s="13">
        <v>31.95</v>
      </c>
    </row>
    <row r="48" spans="2:10" ht="57.75" customHeight="1" x14ac:dyDescent="0.15">
      <c r="B48" s="14"/>
      <c r="C48" s="1234" t="s">
        <v>4</v>
      </c>
      <c r="D48" s="1234"/>
      <c r="E48" s="1235"/>
      <c r="F48" s="15">
        <v>4.62</v>
      </c>
      <c r="G48" s="16">
        <v>4.01</v>
      </c>
      <c r="H48" s="16">
        <v>3.24</v>
      </c>
      <c r="I48" s="16">
        <v>3.43</v>
      </c>
      <c r="J48" s="17">
        <v>4.3600000000000003</v>
      </c>
    </row>
    <row r="49" spans="2:10" ht="57.75" customHeight="1" thickBot="1" x14ac:dyDescent="0.2">
      <c r="B49" s="18"/>
      <c r="C49" s="1236" t="s">
        <v>5</v>
      </c>
      <c r="D49" s="1236"/>
      <c r="E49" s="1237"/>
      <c r="F49" s="19" t="s">
        <v>565</v>
      </c>
      <c r="G49" s="20" t="s">
        <v>566</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naoChNDJFpJLcTwyhTivx8c3v+FWteKLP1P1Py/MHCvozYcZMsoKpJg8vYh/qwCoAPOofgoqeEQJZq/em3hlw==" saltValue="Q08MFPaTGh4+Myl/9oGV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2020-08-20T02:34:34Z</cp:lastPrinted>
  <dcterms:created xsi:type="dcterms:W3CDTF">2020-02-10T05:25:28Z</dcterms:created>
  <dcterms:modified xsi:type="dcterms:W3CDTF">2020-08-20T02:34:59Z</dcterms:modified>
  <cp:category/>
</cp:coreProperties>
</file>